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lowes-my.sharepoint.com/personal/mdavies_lowes_com/Documents/Desktop/PO Ready/"/>
    </mc:Choice>
  </mc:AlternateContent>
  <xr:revisionPtr revIDLastSave="0" documentId="8_{70E1304E-157E-442F-B7C9-D578B68B79D8}" xr6:coauthVersionLast="45" xr6:coauthVersionMax="45" xr10:uidLastSave="{00000000-0000-0000-0000-000000000000}"/>
  <bookViews>
    <workbookView xWindow="-120" yWindow="-120" windowWidth="25440" windowHeight="15390" activeTab="1" xr2:uid="{5959F98C-73B3-C843-A5D3-9B68E5CC0E4B}"/>
  </bookViews>
  <sheets>
    <sheet name="Industry Sectors Registration" sheetId="4" r:id="rId1"/>
    <sheet name="MX NOMs" sheetId="5" r:id="rId2"/>
    <sheet name="Template" sheetId="3" state="hidden" r:id="rId3"/>
    <sheet name="Lists" sheetId="2" state="hidden" r:id="rId4"/>
  </sheets>
  <externalReferences>
    <externalReference r:id="rId5"/>
    <externalReference r:id="rId6"/>
    <externalReference r:id="rId7"/>
    <externalReference r:id="rId8"/>
  </externalReferences>
  <definedNames>
    <definedName name="_xlnm._FilterDatabase" localSheetId="0" hidden="1">'Industry Sectors Registration'!$A$1:$A$244</definedName>
    <definedName name="_xlnm._FilterDatabase" localSheetId="1" hidden="1">'MX NOMs'!$A$1:$AA$712</definedName>
    <definedName name="_xlnm._FilterDatabase" localSheetId="2" hidden="1">Template!$A$3:$AA$3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8" i="3" l="1"/>
  <c r="S107" i="3"/>
  <c r="S105" i="3"/>
  <c r="S103" i="3"/>
  <c r="S100" i="3"/>
  <c r="S97" i="3"/>
  <c r="S78" i="3"/>
  <c r="S73" i="3"/>
  <c r="S57" i="3"/>
  <c r="S56" i="3"/>
  <c r="S54" i="3"/>
  <c r="S50" i="3"/>
  <c r="S49" i="3"/>
  <c r="S48" i="3"/>
  <c r="S42" i="3"/>
  <c r="S41" i="3"/>
  <c r="S26" i="3"/>
  <c r="S25" i="3"/>
  <c r="S22" i="3"/>
  <c r="S17" i="3"/>
  <c r="S16" i="3"/>
  <c r="S14" i="3"/>
  <c r="E391" i="3"/>
  <c r="E392" i="3"/>
  <c r="E393" i="3"/>
  <c r="E394" i="3"/>
  <c r="E395" i="3"/>
  <c r="E396" i="3"/>
  <c r="E397" i="3"/>
  <c r="E398" i="3"/>
  <c r="E399" i="3"/>
  <c r="E400" i="3"/>
  <c r="E401" i="3"/>
  <c r="E402" i="3"/>
  <c r="E403" i="3"/>
  <c r="E404" i="3"/>
  <c r="E405" i="3"/>
  <c r="E406" i="3"/>
  <c r="E407" i="3"/>
  <c r="E381" i="3"/>
  <c r="E382" i="3"/>
  <c r="E383" i="3"/>
  <c r="E384" i="3"/>
  <c r="E385" i="3"/>
  <c r="E386" i="3"/>
  <c r="E387" i="3"/>
  <c r="E388" i="3"/>
  <c r="E389" i="3"/>
  <c r="E390" i="3"/>
  <c r="E355" i="3" l="1"/>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28" i="3" l="1"/>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16" i="3"/>
  <c r="E317" i="3"/>
  <c r="E318" i="3"/>
  <c r="E319" i="3"/>
  <c r="E320" i="3"/>
  <c r="E321" i="3"/>
  <c r="E322" i="3"/>
  <c r="E323" i="3"/>
  <c r="E324" i="3"/>
  <c r="E325" i="3"/>
  <c r="E326" i="3"/>
  <c r="E327" i="3"/>
  <c r="E211" i="3" l="1"/>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210" i="3" l="1"/>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6" i="3"/>
  <c r="E67" i="3"/>
  <c r="E68"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113" i="3"/>
  <c r="E5" i="3"/>
  <c r="E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tc={3F27F224-3DDF-B94B-A6CC-EB9FC5DE15C3}</author>
  </authors>
  <commentList>
    <comment ref="AA2" authorId="0" shapeId="0" xr:uid="{3F27F224-3DDF-B94B-A6CC-EB9FC5DE15C3}">
      <text>
        <t>[Threaded comment]
Your version of Excel allows you to read this threaded comment; however, any edits to it will get removed if the file is opened in a newer version of Excel. Learn more: https://go.microsoft.com/fwlink/?linkid=870924
Comment:
    An Export Control Classification Number (ECCN) is a five-character alphanumeric key used in the Commerce Control List (CCL) to classify U.S. exports and determine whether an export license is needed from the Department of Commerce. An ECCN categorizes a product based on its commodity, software, or technology.</t>
      </text>
    </comment>
  </commentList>
</comments>
</file>

<file path=xl/sharedStrings.xml><?xml version="1.0" encoding="utf-8"?>
<sst xmlns="http://schemas.openxmlformats.org/spreadsheetml/2006/main" count="10448" uniqueCount="4217">
  <si>
    <t>HTS codes, also called HTS numbers, are administered by the U.S. International Trade Commission (ITC). Commodity duties are assessed based on this classification. An HTS code takes the same form as an HS code for the first six digits, then has four differing last digits.</t>
  </si>
  <si>
    <t>Export Control Classification Number</t>
  </si>
  <si>
    <t>Please include details such as major components, power supply, automatic or manual, etc. Each classification may need different details so the more the better. I likely will have more questions from the legal firm.</t>
  </si>
  <si>
    <t>Keep this detailed but not Apeel specific. What the main purpose of the equipment is.</t>
  </si>
  <si>
    <t>Vendor / Manufacturer Name</t>
  </si>
  <si>
    <t>Type of manufacturing materials (e.g. SS steel, plastic, etc.) Should be the materials used in the major components.</t>
  </si>
  <si>
    <t>This should be able to be certified by the manufacturer. If off the shelf, it should be on packaging or on the item itself. May need documentation from manufacturer to verify COO if needed for duty free status.</t>
  </si>
  <si>
    <t>If available, anything that show the system,or equipment will help classifier.</t>
  </si>
  <si>
    <t>HTS Code USA</t>
  </si>
  <si>
    <t>HTS Code Peru</t>
  </si>
  <si>
    <t>HTS Code Mexico</t>
  </si>
  <si>
    <t>HTS Code Netherlands</t>
  </si>
  <si>
    <t>ECCN</t>
  </si>
  <si>
    <t>Apeel Sciences Category</t>
  </si>
  <si>
    <t>Description</t>
  </si>
  <si>
    <t>Use or Function</t>
  </si>
  <si>
    <t>Vendor Model ID</t>
  </si>
  <si>
    <t>Material</t>
  </si>
  <si>
    <t>Condition</t>
  </si>
  <si>
    <t>Country of Origin/Manufacture</t>
  </si>
  <si>
    <t>Country of Purchase</t>
  </si>
  <si>
    <t>Link to BOM/Website/Picture</t>
  </si>
  <si>
    <t>Notes</t>
  </si>
  <si>
    <t>8438.80.0000</t>
  </si>
  <si>
    <t>8438.80.90.00</t>
  </si>
  <si>
    <t>EAR99</t>
  </si>
  <si>
    <t>1.5 HP Variable Speed Electric Direct Drive Tri-Clamp Mount Mixer</t>
  </si>
  <si>
    <t>To rotate the shaft and impeller assembly.</t>
  </si>
  <si>
    <t>Mixer Direct</t>
  </si>
  <si>
    <t>TCM150VDD</t>
  </si>
  <si>
    <t>New</t>
  </si>
  <si>
    <t>United States</t>
  </si>
  <si>
    <t>https://www.mixerdirect.com/collections/mixers/products/1-5-hp-direct-drive-sanitary-tri-clamp-mount-mixer-3</t>
  </si>
  <si>
    <t>8413.70.20</t>
  </si>
  <si>
    <t>1/2 HP Drain Pump</t>
  </si>
  <si>
    <t>Centrifugal pump; 
See NRL A892938</t>
  </si>
  <si>
    <t>8535.29.0000</t>
  </si>
  <si>
    <t>8535.29.00.00</t>
  </si>
  <si>
    <t>10 Amp Single-Pole Circuit Breaker</t>
  </si>
  <si>
    <t>Square D</t>
  </si>
  <si>
    <t>18 37</t>
  </si>
  <si>
    <t>https://www.amazon.com/Square-QO110-Circuit-Breaker-1-Pole/dp/B01LWNVAKB</t>
  </si>
  <si>
    <t>8525.80.4000</t>
  </si>
  <si>
    <t>8525.80.20.00</t>
  </si>
  <si>
    <t>Timelapse photography device for produce quality manufactured at Apeel</t>
  </si>
  <si>
    <t>Apeel Sciences</t>
  </si>
  <si>
    <t>Refurbished</t>
  </si>
  <si>
    <t>https://apeelsciences.box.com/s/kqdm7nab4hq65gvlfiyg02xgysh6cq0r</t>
  </si>
  <si>
    <t>9405.60.6000</t>
  </si>
  <si>
    <t>9405.60.0000</t>
  </si>
  <si>
    <t>Havox</t>
  </si>
  <si>
    <t>B071VW8BX2</t>
  </si>
  <si>
    <t>https://www.amazon.com/HAVOX-HPB-40XD-Dimension-commercial-commerce/dp/B071VW8BX2/ref=sr_1_2_sspa?s=electronics&amp;ie=UTF8&amp;qid=1546889445&amp;sr=1-2-spons&amp;keywords=hpb-40+photo+studio&amp;psc=1</t>
  </si>
  <si>
    <t xml:space="preserve">The photobox with LED lighting and bag used to take pictures with higher quality lighting. The Photbox is not specifically identified or described in category 6 or anywhere else within the CCL.                  </t>
  </si>
  <si>
    <t>28" LED light box</t>
  </si>
  <si>
    <t>Foldable 28 inch square box with LED lights: for taking pictures of asparagus for quality assurance</t>
  </si>
  <si>
    <t>Fotodiox</t>
  </si>
  <si>
    <t>B01GP27QAI</t>
  </si>
  <si>
    <t>https://www.amazon.com/Fotodiox-28x28-Studio-Table-Photography/dp/B01GP27QAI/ref=sr_1_2?ie=UTF8&amp;qid=1546885764&amp;sr=8-2&amp;keywords=28+inch+led+box</t>
  </si>
  <si>
    <t xml:space="preserve">Foldable photobox and Led lights. The box is not controlled or described under the CCL.  </t>
  </si>
  <si>
    <t>8504.32.00</t>
  </si>
  <si>
    <t>3 kVA Transformer</t>
  </si>
  <si>
    <t>Electrical converter</t>
  </si>
  <si>
    <t>4009.31.0000</t>
  </si>
  <si>
    <t>4009.31.00.00</t>
  </si>
  <si>
    <t>3/4 In I.D. ContiTech Blue Fortress 300 PSI Washdown Hose, Bulk Hose Priced Per Foot (No End Fittings)</t>
  </si>
  <si>
    <t>Process Hose &amp; Equipment</t>
  </si>
  <si>
    <t>FT3050881</t>
  </si>
  <si>
    <t>https://processhose.com/3-4-in-i-d-contitech-blue-fortress-300-psi-washdown-hose-bulk-hose-priced-per-foot-no-end-fittings.html?gclid=EAIaIQobChMIj5SCs7T33QIVkcVkCh3ZEQMyEAYYCCABEgL4ZPD_BwE#</t>
  </si>
  <si>
    <t>7412.20.2035</t>
  </si>
  <si>
    <t>7412.20.00.00</t>
  </si>
  <si>
    <t>3/8 inch industrial 5-piece coupler connector kit</t>
  </si>
  <si>
    <t>1000 054 681</t>
  </si>
  <si>
    <t>China</t>
  </si>
  <si>
    <t>https://www.homedepot.com/p/Husky-3-8-in-Industrial-Style-Quick-Connector-Kit-5-Piece-HDA71900AV/205190585?cm_mmc=Shopping%7CG%7CBase%7CPB%7C25-28_COMPRESSORS_AND_AIR_TOOL%7CHusky%7CBT3%7CBrand%7CAirTools%7CLIA%7c71700000045008692%7c58700004650922073%7c92700039927177435&amp;gclid=EAIaIQobChMIrt_IiqKl4QIV1h6tBh2v1QIxEAQYAiABEgI_0_D_BwE&amp;gclsrc=aw.ds</t>
  </si>
  <si>
    <t>8413.50.0050</t>
  </si>
  <si>
    <t>8413.50.00.00</t>
  </si>
  <si>
    <t>316 Stainless Steel Santoprene® Single Double Diaphragm Pump, 12 gpm, 100 psi</t>
  </si>
  <si>
    <t>Grainger</t>
  </si>
  <si>
    <t>39N537</t>
  </si>
  <si>
    <t>https://www.grainger.com/product/STANDARD-PUMP-316-Stainless-Steel-Santoprene-39N537</t>
  </si>
  <si>
    <t>PPE</t>
  </si>
  <si>
    <t>3M</t>
  </si>
  <si>
    <t>S-12571</t>
  </si>
  <si>
    <t>S-12572</t>
  </si>
  <si>
    <t>7310.10.00</t>
  </si>
  <si>
    <t>50 Gallon Stainless Steel Drum</t>
  </si>
  <si>
    <t>Empty steel drums</t>
  </si>
  <si>
    <t>8423.90.9000</t>
  </si>
  <si>
    <t>8423.90.00.00</t>
  </si>
  <si>
    <t>American Weigh Scales 2KGWGT Carbon Steel 2000gm Calibration Weight Scale with Chrome Finish</t>
  </si>
  <si>
    <t>Calibrate scale</t>
  </si>
  <si>
    <t>American Weigh Scales</t>
  </si>
  <si>
    <t>2KGWGT</t>
  </si>
  <si>
    <t>https://americanweigh.com/product_info.php?products_id=154</t>
  </si>
  <si>
    <t>8504.40.9510</t>
  </si>
  <si>
    <t>8504.40.9000</t>
  </si>
  <si>
    <t>General Equipment</t>
  </si>
  <si>
    <t>Battery charger</t>
  </si>
  <si>
    <t>Charges spare batteries</t>
  </si>
  <si>
    <t>LP Technology</t>
  </si>
  <si>
    <t>43221-42</t>
  </si>
  <si>
    <t>https://www.amazon.com/LP-Nikon-EN-EL14-Replacement-Battery/dp/B01LWA7GCI/ref=sr_1_1?ie=UTF8&amp;keywords=nikon%2Bd3200%2Bbattery&amp;qid=1490219764&amp;s=electronics&amp;sr=1-1-spons&amp;th=1</t>
  </si>
  <si>
    <t>The spare batteries is not a controlled item under the CCL.</t>
  </si>
  <si>
    <t>3917.29.00</t>
  </si>
  <si>
    <t>Black ABS Ventillation Tubing</t>
  </si>
  <si>
    <t>Acrylonitrile-butadiene-styrene copolymer tubing is rigid.
GRI 1; See NRL N010285</t>
  </si>
  <si>
    <t>4016.93.5050</t>
  </si>
  <si>
    <t>4016.93.00.00</t>
  </si>
  <si>
    <t>BUNA-N Gasket | Tri Clamp 1 in. - FDA</t>
  </si>
  <si>
    <t>Gasket for the stainless steel pipes.</t>
  </si>
  <si>
    <t>Glacier Tanks</t>
  </si>
  <si>
    <t>40MPU-100-FDA</t>
  </si>
  <si>
    <t>https://www.glaciertanks.com/tri-clamp-buna-gaskets-40mpu-100-fda.html</t>
  </si>
  <si>
    <t>3924.10.3000</t>
  </si>
  <si>
    <t>176FT1418GY</t>
  </si>
  <si>
    <t>4202.92.9100</t>
  </si>
  <si>
    <t>4202.92.0000</t>
  </si>
  <si>
    <t>Camera bag </t>
  </si>
  <si>
    <t>Carrying Bag</t>
  </si>
  <si>
    <t>Amazon</t>
  </si>
  <si>
    <t>B00CDS9EKE</t>
  </si>
  <si>
    <t>https://www.amazon.com/dp/B00CDS9EKE/ref=twister_B00EN9Q35A?_encoding=UTF8&amp;th=1</t>
  </si>
  <si>
    <t>The camera bag is not a controlled item under the CCL.</t>
  </si>
  <si>
    <t>7616.99.5190</t>
  </si>
  <si>
    <t>7616.99.9000</t>
  </si>
  <si>
    <t>Camera mount</t>
  </si>
  <si>
    <t>3-arm camera mount made from 1 inch aluminum tubing</t>
  </si>
  <si>
    <t>N/A</t>
  </si>
  <si>
    <t>custom built</t>
  </si>
  <si>
    <t>The camera mount is not a controlled item under the CCL.</t>
  </si>
  <si>
    <t>8504.40.9580</t>
  </si>
  <si>
    <t>Camera power adapter</t>
  </si>
  <si>
    <t>Continuous power to camera</t>
  </si>
  <si>
    <t>Kapaxen</t>
  </si>
  <si>
    <t>PA-EH5AK-NK</t>
  </si>
  <si>
    <t>https://www.amazon.com/Kapaxen-Adapter-Connector-Coolpix-Cameras/dp/B00A98R0QU/ref=sr_1_2?ie=UTF8&amp;keywords=ep-5a%20nikon&amp;qid=1515087417&amp;sr=8-2</t>
  </si>
  <si>
    <t>Power supply adapter for the digital camera. The power supply adapter is not controlled under the CCL.</t>
  </si>
  <si>
    <t>8537.10.9000</t>
  </si>
  <si>
    <t>Camera trigger button</t>
  </si>
  <si>
    <t>Remote trigger for photos</t>
  </si>
  <si>
    <t>Shoot Official</t>
  </si>
  <si>
    <t>8544.42.2000</t>
  </si>
  <si>
    <t>8544.42.1000</t>
  </si>
  <si>
    <t>Camera USB cable</t>
  </si>
  <si>
    <t>Connects camera to computer</t>
  </si>
  <si>
    <t>Monoprice</t>
  </si>
  <si>
    <t>GB2735</t>
  </si>
  <si>
    <t>https://www.amazon.com/Nikon-Computer-Nikon-Digital-Ferrite/dp/B06X97JJ41/ref=sr_1_1?ie=UTF8&amp;keywords=nikon%20d3300%20cable&amp;qid=1525744114&amp;s=electronics&amp;sr=1-1</t>
  </si>
  <si>
    <t>USB cables for computers are not controlled under the CCL.</t>
  </si>
  <si>
    <t>8536.20.00</t>
  </si>
  <si>
    <t>Circuit Breaker Box</t>
  </si>
  <si>
    <t>GRI 1
See NRL M84702</t>
  </si>
  <si>
    <t>Circuit Breakers</t>
  </si>
  <si>
    <t>8421.21.0000</t>
  </si>
  <si>
    <t>8421.21.90.00</t>
  </si>
  <si>
    <t>Condensate filter replacement</t>
  </si>
  <si>
    <t>Replacement filter for the water heaters on the Apeel mixing unit.</t>
  </si>
  <si>
    <t>Noritz</t>
  </si>
  <si>
    <t>SKJ71WF</t>
  </si>
  <si>
    <t>Japan</t>
  </si>
  <si>
    <t>https://www.webstaurantstore.com/noritz-skd7466-neutralizer-set/HPSKD7466.html?utm_source=Google&amp;utm_medium=cpc&amp;utm_campaign=GoogleShopping&amp;gclid=EAIaIQobChMI85Du16Kl4QIVVyCtBh0FTQ73EAQYAiABEgKar_D_BwE</t>
  </si>
  <si>
    <t>8483.10.5000</t>
  </si>
  <si>
    <t>84383.10.99.00</t>
  </si>
  <si>
    <t>Corrosion-Resistant Rotary Shaft
316 Stainless Steel, 5/8" Diameter, 36" Long</t>
  </si>
  <si>
    <t>To connect the impellers to the mixer.</t>
  </si>
  <si>
    <t>Mcmaster Carr</t>
  </si>
  <si>
    <t>6493K8</t>
  </si>
  <si>
    <t>https://www.mcmaster.com/6493k8</t>
  </si>
  <si>
    <t>4008.11.50</t>
  </si>
  <si>
    <t>Drum Insulation</t>
  </si>
  <si>
    <t>We presume that the drum insulation is compirsed of layers of cellular rubber foam with a neoprene (synthetic rubber) sleeve that contains no textile layers. If fabric is present, please advise.
See NRL 837313 and N163779</t>
  </si>
  <si>
    <t>7326.20.00</t>
  </si>
  <si>
    <t>Drum Stand</t>
  </si>
  <si>
    <t>8525.80.2000</t>
  </si>
  <si>
    <t>DSLR camera + lens</t>
  </si>
  <si>
    <t>Nikon D3200 24.2 MP camera with lens</t>
  </si>
  <si>
    <t>Nikon</t>
  </si>
  <si>
    <t>B007VGGFZU</t>
  </si>
  <si>
    <t>https://www.amazon.com/Nikon-Digital-18-55mm-3-5-5-6-Focus-S/dp/B007VGGFZU</t>
  </si>
  <si>
    <t>8507.60.0020</t>
  </si>
  <si>
    <t>8507.60.0000</t>
  </si>
  <si>
    <t>DSLR Li-Ion Camera Batteries</t>
  </si>
  <si>
    <t>Spare camera batteries</t>
  </si>
  <si>
    <t>https://www.amazon.com/LP-Nikon-EN-EL14-Replacement-Battery/dp/B01F4O7MWK/ref=sr_1_1?ie=UTF8&amp;keywords=nikon%2Bd3200%2Bbattery&amp;qid=1490219764&amp;s=electronics&amp;sr=1-1-spons&amp;th=1</t>
  </si>
  <si>
    <t>8438.80.00</t>
  </si>
  <si>
    <t>Electric Mixer</t>
  </si>
  <si>
    <t>Presume this is a commercial mixer.
NRL N297847; NRL K83378</t>
  </si>
  <si>
    <t>8536.50.90</t>
  </si>
  <si>
    <t>Electrical Shutoff</t>
  </si>
  <si>
    <t xml:space="preserve">This is a manually operated shut off; blue handle on tank top.
See HQ 967295, NRL C80744 </t>
  </si>
  <si>
    <t>8423.82.00</t>
  </si>
  <si>
    <t>Floor Scale</t>
  </si>
  <si>
    <t>Presume digital electronic, with weighing capacity between 30kg and 500Kg</t>
  </si>
  <si>
    <t>8481.80.1085</t>
  </si>
  <si>
    <t>8481.80.70.00</t>
  </si>
  <si>
    <t>Gas ball valve, 3/4 inch female threaded connection</t>
  </si>
  <si>
    <t>Used on the gas line for the Apeel mixing unit.</t>
  </si>
  <si>
    <t>Homewerks Worldwide</t>
  </si>
  <si>
    <t>VGV-2LH-B4CB</t>
  </si>
  <si>
    <t>https://www.amazon.com/Homewerks-VGV-2LH-B4CB-Female-Thread-4-Inch/dp/B0046HAAJO</t>
  </si>
  <si>
    <t>9004.90.0000</t>
  </si>
  <si>
    <t>9004.90.10.00</t>
  </si>
  <si>
    <t>Genesis® Anti-Fog Safety Glasses, Clear Lens Color</t>
  </si>
  <si>
    <t>Safety glasses during operation of Apeel mixing unit</t>
  </si>
  <si>
    <t>https://www.grainger.com/product/HONEYWELL-UVEX-Genesis-Anti-Fog-Safety-Glasses-6XF73</t>
  </si>
  <si>
    <t>Hardware mount</t>
  </si>
  <si>
    <t>Hardware for capturing and storing/transmitting timelapse videos</t>
  </si>
  <si>
    <t xml:space="preserve">Camera hardware used during the capturing of video is not controlled under the CCL. </t>
  </si>
  <si>
    <t>3917.39.00</t>
  </si>
  <si>
    <t>High-Pressure Versilon Polyurethane Tubing
for Drinking Water, Clear, 1" ID, 1-3/8" OD</t>
  </si>
  <si>
    <t>Polyurethane tubing is flexible; presume without fittings.
GRI 1; See NRL N239044</t>
  </si>
  <si>
    <t>8481.80.3090</t>
  </si>
  <si>
    <t>8481.80.60.00</t>
  </si>
  <si>
    <t>Hose Barb Sample Valve | Tri Clamp 1.5 in. x 3/8 in. Barb - SS304</t>
  </si>
  <si>
    <t>SMP-ECON-G150</t>
  </si>
  <si>
    <t>https://www.glaciertanks.com/tank-sample-valves-smp-g150-038.html</t>
  </si>
  <si>
    <t>8413.20.0000</t>
  </si>
  <si>
    <t>IBC Tote Drum Pump, Polypropylene, 26oz/stroke</t>
  </si>
  <si>
    <t>Hand pump to get liquid out of IBC totes; polypropylene</t>
  </si>
  <si>
    <t>ScopeNext</t>
  </si>
  <si>
    <t>SN-NXIBC</t>
  </si>
  <si>
    <t>https://www.calpaclab.com/ibc-tote-drum-pump-polypropylene-26oz-stroke/sn-nxibc</t>
  </si>
  <si>
    <t>The hand pump that is used to release liquid from container, is not controlled under the CCL.</t>
  </si>
  <si>
    <t>8424.90.90</t>
  </si>
  <si>
    <t>Internal Drum Spray Ball</t>
  </si>
  <si>
    <t>A nozzle - part of the cleaning system which is inside the mixing tank; nozzle used to spray the inside of the tank. See HQ H185723</t>
  </si>
  <si>
    <t>9403.20.0000</t>
  </si>
  <si>
    <t>Uline</t>
  </si>
  <si>
    <t>7412.20.0035</t>
  </si>
  <si>
    <t>Low-Pressure Brass Threaded Pipe Fitting
Straight Connector, 3/4 NPT Female</t>
  </si>
  <si>
    <t xml:space="preserve">4429K114
</t>
  </si>
  <si>
    <t>https://www.mcmaster.com/4429k114</t>
  </si>
  <si>
    <t>8438.90.9090</t>
  </si>
  <si>
    <t>8438.90.00.00</t>
  </si>
  <si>
    <t>Mixer Blade
for Thin Liquids and 1/2" Shaft Diameter, 8" Diameter</t>
  </si>
  <si>
    <t>To mix Apeel powdered product into solution.</t>
  </si>
  <si>
    <t>3518K52</t>
  </si>
  <si>
    <t>https://www.mcmaster.com/3518k52</t>
  </si>
  <si>
    <t>Neoprene Apron - Black</t>
  </si>
  <si>
    <t>protects body from chemical splashes</t>
  </si>
  <si>
    <t>S-18815BL</t>
  </si>
  <si>
    <t>Mexico</t>
  </si>
  <si>
    <t>https://www.uline.com/Product/Detail/S-18815BL/Work-Wear/Neoprene-Apron-Black?model=S-18815BL&amp;RootChecked=yes</t>
  </si>
  <si>
    <t>8516.10.0080</t>
  </si>
  <si>
    <t>8516.10.00.00</t>
  </si>
  <si>
    <t>Noritz NCC199CDV Control Panel Assembly</t>
  </si>
  <si>
    <t>Replacement control panel for the heaters on the Apeel mixing unit.</t>
  </si>
  <si>
    <t>RC-9018M</t>
  </si>
  <si>
    <t>https://www.acwholesalers.com/Noritz-RC-9018M/p31841.html?gclid=EAIaIQobChMIw-qFg6Ol4QIVrR6tBh2C7gUVEAYYASABEgIJyvD_BwE</t>
  </si>
  <si>
    <t>8516.10.00</t>
  </si>
  <si>
    <t>Noritz Tankless Water Heater</t>
  </si>
  <si>
    <t>NRL N202498</t>
  </si>
  <si>
    <t>8517.62.0090</t>
  </si>
  <si>
    <t>8517.62.20.00</t>
  </si>
  <si>
    <t>OHAUS 30268984 USB Device Interface Kit</t>
  </si>
  <si>
    <t>Connect laptop to scale</t>
  </si>
  <si>
    <t>Ohaus</t>
  </si>
  <si>
    <t>https://us.ohaus.com/en-US/Products/Accessories/Other/Interface-Cables-and-Kits/USB-Device-Interface-Scout</t>
  </si>
  <si>
    <t>8423.81.0040</t>
  </si>
  <si>
    <t>8423.81.00.90</t>
  </si>
  <si>
    <t>Ohaus SPX6201 Scout Analytical Balance, 6200 g x 0.1 g</t>
  </si>
  <si>
    <t>Weigh produce</t>
  </si>
  <si>
    <t>SPX6201</t>
  </si>
  <si>
    <t>https://us.ohaus.com/en-US/Products/Balances-Scales/Portable-Balances/Scout-SPX/SPX6201-AM</t>
  </si>
  <si>
    <t>8536.69.8000</t>
  </si>
  <si>
    <t>8536.69.0000</t>
  </si>
  <si>
    <t>Outlet Converter</t>
  </si>
  <si>
    <t>Outlet adapter</t>
  </si>
  <si>
    <t>NewVanga</t>
  </si>
  <si>
    <t>B01FO4W5W2</t>
  </si>
  <si>
    <t>https://www.amazon.com/NEWVANGA-International-Universal-Worldwide-Charging/dp/B01FO4W5W2/ref=sr_1_17?ie=UTF8&amp;qid=1546892025&amp;sr=8-17&amp;keywords=international+outlet+adapters</t>
  </si>
  <si>
    <t>Outlet adapter used to connect unit to wall.</t>
  </si>
  <si>
    <t>7326.90.86</t>
  </si>
  <si>
    <t>Palletized Frame</t>
  </si>
  <si>
    <t>Pallet is comprised of an aluminum base with a stainless steel sheet top cover.
NRL N263471</t>
  </si>
  <si>
    <t>9405.60.00.00</t>
  </si>
  <si>
    <t xml:space="preserve">Photobox </t>
  </si>
  <si>
    <t>Produce quality photography device manufactured at Apeel</t>
  </si>
  <si>
    <t>https://apeelsciences.box.com/s/tym3l3p3zendxm7vgb05jtt175jytn9a</t>
  </si>
  <si>
    <t>Pipette Controller, Blue, 0.1 to 100mL</t>
  </si>
  <si>
    <t>Precision measurement of chemicals</t>
  </si>
  <si>
    <t>Dragonlab</t>
  </si>
  <si>
    <t>21R854</t>
  </si>
  <si>
    <t>8438.80.9000</t>
  </si>
  <si>
    <t>Powder to liquid mixing system</t>
  </si>
  <si>
    <t>The purpose of this system is to mix our Apeel powder product with water to create a solution that can then be applied post-harvest on to fruits and vegetables.  The two tankless water heaters mounted on the back of the skid heat the water as supplied from a connected source and dispense the water into the two cylindrical mixing tanks on the front of the skid. Apeel powder is added to the tanks, and mixed with agitators. Solution is then pumped out of the bottom of the tanks using the pump mounted below the tankless heaters.</t>
  </si>
  <si>
    <t>Process hose and equipment: 1" I.D. ContiTech Blue Fortress 300 PSI Washdown Hose, Bulk Hose Priced Per Foot (No End Fittings)</t>
  </si>
  <si>
    <t>ContiTech</t>
  </si>
  <si>
    <t>https://processhose.com/1-in-i-d-contitech-blue-fortress-300-psi-washdown-hose-bulk-hose-priced-per-foot-no-end-fittings.html</t>
  </si>
  <si>
    <t>Custom acrylic tray to prop asparagus during timelapse videos</t>
  </si>
  <si>
    <t>8424.90.9080</t>
  </si>
  <si>
    <t>8424.90.90.00</t>
  </si>
  <si>
    <t>Rotating CIP Spray Ball | Tri Clamp 2 in. x 7.5 in. TTW w/ 1.25 in. Ball - SS304</t>
  </si>
  <si>
    <t>SB-G200-100-B125-7.5</t>
  </si>
  <si>
    <t>https://www.glaciertanks.com/tank-cip-spray-balls-sb-150-200-7-mini.html</t>
  </si>
  <si>
    <t>7307.29.0090</t>
  </si>
  <si>
    <t>7307.29.00.00</t>
  </si>
  <si>
    <t>Rubber Hose Adapter | Tri Clamp 1.5 in. x 1 in. barb - SS304</t>
  </si>
  <si>
    <t>14MPHR-G150-100</t>
  </si>
  <si>
    <t>https://www.glaciertanks.com/tri-clamp-hose-adapters-14mphr-g100-150.html</t>
  </si>
  <si>
    <t>7326.90.8688</t>
  </si>
  <si>
    <t>7326.90.90.00</t>
  </si>
  <si>
    <t>Sanitary Clamp | 1.5 in. Single Hinge - SS304</t>
  </si>
  <si>
    <t>Connecting clamp for stainless steel pipes.</t>
  </si>
  <si>
    <t>13MHM-G150</t>
  </si>
  <si>
    <t>https://www.glaciertanks.com/tri-clamp-fittings-single-hinge-pressure-clamps-13mhm-150.html</t>
  </si>
  <si>
    <t>7304.41.6045</t>
  </si>
  <si>
    <t>7304.41.00.00</t>
  </si>
  <si>
    <t>Sanitary Spool | Tri Clamp 1 in. x 18 in. - SS304 / 3A</t>
  </si>
  <si>
    <t>SP-G100-018</t>
  </si>
  <si>
    <t>https://www.glaciertanks.com/tri-clamp-fittings-1-12-inch-spools-sp-g100-018.html</t>
  </si>
  <si>
    <t>Serological Pipet, Orange Band, 205mm</t>
  </si>
  <si>
    <t>Sibata</t>
  </si>
  <si>
    <t>20200-102A</t>
  </si>
  <si>
    <t>Taiwan</t>
  </si>
  <si>
    <t>https://www.grainger.com/product/SIBATA-Serological-Pipet-48ME11</t>
  </si>
  <si>
    <t>8413.50.00</t>
  </si>
  <si>
    <t>Stainless Steel Diaphragm Pump</t>
  </si>
  <si>
    <t>Presume reciprocating postive displacement
GRI 1, NRL C83789</t>
  </si>
  <si>
    <t>Stainless Steel Mixer Propeller, Left-Hand, for 5/8" Shaft Diameter, 6" Diameter, 6" Pitch</t>
  </si>
  <si>
    <t>8004K48</t>
  </si>
  <si>
    <t>https://www.mcmaster.com/8004k48</t>
  </si>
  <si>
    <t>if &lt;19mm 7304.41.30
if &gt;19mm 7304.49.00</t>
  </si>
  <si>
    <t>Stainless Steel Piping</t>
  </si>
  <si>
    <t>Piping is of seamless stainless; diameters are both over and under 19mm. 
See NRL N298841</t>
  </si>
  <si>
    <t>7412.20.0025</t>
  </si>
  <si>
    <t xml:space="preserve">Standard-Wall Brass Pipe Nipple
Threaded on Both Ends, 3/4 NPT, 2" Long
</t>
  </si>
  <si>
    <t>4568K192</t>
  </si>
  <si>
    <t>https://www.mcmaster.com/4568k192</t>
  </si>
  <si>
    <t>Superior BBQ Gloves – High Heat Resistant Barbecue Gloves up to 400 Degrees on Grill – Insulated Lining Protects Hands - Diamond Grip Neoprene Finish for Increased Grip - Size Medium</t>
  </si>
  <si>
    <t>Safety gloves used during operation of the Apeel mixing unit.</t>
  </si>
  <si>
    <t>NE240TKL-9</t>
  </si>
  <si>
    <t>9025.19.80</t>
  </si>
  <si>
    <t>Thermometer Gauge</t>
  </si>
  <si>
    <t xml:space="preserve">Presume this thermometer is not combined with other instruments; 
GRI 1; NRL </t>
  </si>
  <si>
    <t>9027.10.2000</t>
  </si>
  <si>
    <t>9027.10.90.00</t>
  </si>
  <si>
    <t xml:space="preserve">TimTemp </t>
  </si>
  <si>
    <t>Temperature, relative humidity, and CO2 sensor logging device manufactured at Apeel</t>
  </si>
  <si>
    <t>https://apeelsciences.box.com/s/atig4nlbejjld3a3nop8nh33wfdb66j4</t>
  </si>
  <si>
    <t>8537.10.9170</t>
  </si>
  <si>
    <t>8537.10.90.00</t>
  </si>
  <si>
    <t>UPS Power Strip</t>
  </si>
  <si>
    <t>8504.40.90.00</t>
  </si>
  <si>
    <t>Voltage Converter</t>
  </si>
  <si>
    <t>Convert Peru 220V to 120V</t>
  </si>
  <si>
    <t>Goldsource</t>
  </si>
  <si>
    <t>STU-500</t>
  </si>
  <si>
    <t>https://www.amazon.com/Goldsource-STU-500-Voltage-Converter-Transformer/dp/B0022QOSDK/ref=sr_1_fkmrnull_1?keywords=goldsource+STU-500W+Voltage+Transformer+Converter%3A+AC+110V%2F220V+Step-Up%2FDown+Power+Converter+with+5V+USB+Output%2C+500+Watt&amp;qid=1553888669&amp;s=gateway&amp;sr=8-1-fkmrnull</t>
  </si>
  <si>
    <t>Water-Resistant Chemistry Meter for Testing Conductivity</t>
  </si>
  <si>
    <t>13945T81</t>
  </si>
  <si>
    <t>https://www.mcmaster.com/13945t81</t>
  </si>
  <si>
    <t>3917.23.00</t>
  </si>
  <si>
    <t>White PVC Condensate Tubing</t>
  </si>
  <si>
    <t xml:space="preserve">Poly-vinyl-chloride tubing is rigid.
GRI 1; See NRL N039156 </t>
  </si>
  <si>
    <t>0804.40.0040</t>
  </si>
  <si>
    <t>Produce</t>
  </si>
  <si>
    <t>Avocados - Conventional Hass</t>
  </si>
  <si>
    <t>0805.21.0090</t>
  </si>
  <si>
    <t xml:space="preserve">Mandarins - Conventional </t>
  </si>
  <si>
    <t>0805.50.2050</t>
  </si>
  <si>
    <t xml:space="preserve">Lemons - Conventional </t>
  </si>
  <si>
    <t>0805.50.2010</t>
  </si>
  <si>
    <t>Lemons - Organic</t>
  </si>
  <si>
    <t>0804.40.0020</t>
  </si>
  <si>
    <t>Avocados - Organic Hass</t>
  </si>
  <si>
    <t>0804.40.0090</t>
  </si>
  <si>
    <t>Avocados -  non-Hass, organic or conventional</t>
  </si>
  <si>
    <t>0808.10.0030</t>
  </si>
  <si>
    <t>Apples - not valued over 22c per kg - conventional</t>
  </si>
  <si>
    <t>0808.10.0045</t>
  </si>
  <si>
    <t>Apples - valued over 22c per kg - organic</t>
  </si>
  <si>
    <t>0808.10.0065</t>
  </si>
  <si>
    <t>Apples - valued over 22c per kg - conventional</t>
  </si>
  <si>
    <t>0804.50.4045</t>
  </si>
  <si>
    <t>0804.50.4055</t>
  </si>
  <si>
    <t>0805.21.0010</t>
  </si>
  <si>
    <t>Tangerines</t>
  </si>
  <si>
    <t>0709.20.1090</t>
  </si>
  <si>
    <t>Asparagus - between September 15 and November 15 (NOT white)</t>
  </si>
  <si>
    <t>0709.20.1010</t>
  </si>
  <si>
    <t>Asparagus - between September 15 and November 15 (white)</t>
  </si>
  <si>
    <t>0707.00.2000</t>
  </si>
  <si>
    <t>Cucumber - between December 1 and the last day of February</t>
  </si>
  <si>
    <t>0707.00.4000</t>
  </si>
  <si>
    <t>Cucumber - between March 1 to April 30</t>
  </si>
  <si>
    <t>0707.00.5010</t>
  </si>
  <si>
    <t>Cucumber - between May 1 to June 30 and September 1 to November 30 (greenhouse grown)</t>
  </si>
  <si>
    <t>0707.00.5030</t>
  </si>
  <si>
    <t>Cucumber - between May 1 to June 30 and September 1 to November 30 (NOT greenhouse grown)</t>
  </si>
  <si>
    <t>0709.60.4015</t>
  </si>
  <si>
    <t>0709.60.4025</t>
  </si>
  <si>
    <t>0709.60.4065</t>
  </si>
  <si>
    <t>0709.60.4085</t>
  </si>
  <si>
    <t>0805.50.3000</t>
  </si>
  <si>
    <t>Limes - Tahitian or Persian conventional or organic</t>
  </si>
  <si>
    <t>0805.50.4000</t>
  </si>
  <si>
    <t>Limes - NOT Tahitian or Persian</t>
  </si>
  <si>
    <t>0702.00.2035</t>
  </si>
  <si>
    <t>Tomatoes - Cherry NOT greenhouse between March 1 and July 14, and September 1 to November 14</t>
  </si>
  <si>
    <t>0702.00.2045</t>
  </si>
  <si>
    <t>Tomatoes - Grape NOT greenhouse between March 1 and July 14, and September 1 to November 14</t>
  </si>
  <si>
    <t>0702.00.2065</t>
  </si>
  <si>
    <t>Tomatoes - Roma (plum) NOT greenhouse between March 1 and July 14, and September 1 to November 14</t>
  </si>
  <si>
    <t>0702.00.2099</t>
  </si>
  <si>
    <t>Tomatoes - NOT cherry, grape or roma NOT greenhouse between March 1 and July 14, and September 1 to November 14</t>
  </si>
  <si>
    <t>0702.00.4035</t>
  </si>
  <si>
    <t>Tomatoes - Cherry NOT greenhouse between July 15 to August 31</t>
  </si>
  <si>
    <t>0702.00.4046</t>
  </si>
  <si>
    <t>Tomatoes - Grape NOT greenhouse between July 15 to August 31</t>
  </si>
  <si>
    <t>0702.00.4065</t>
  </si>
  <si>
    <t>Tomatoes - Roma (plum) NOT greenhouse between July 15 to August 31</t>
  </si>
  <si>
    <t>0702.00.4098</t>
  </si>
  <si>
    <t>Tomatoes - NOT cherry, grape or roma NOT greenhouse between July 15 to August 31</t>
  </si>
  <si>
    <t>0702.00.4010</t>
  </si>
  <si>
    <t>Tomatoes - greenhouse between July 15 to August 31</t>
  </si>
  <si>
    <t>0702.00.2010</t>
  </si>
  <si>
    <t>Tomatoes - greenhouse between March 1 to July 14, or September 1 to November 14</t>
  </si>
  <si>
    <t>0810.10.2000</t>
  </si>
  <si>
    <t>Strawberries - entered between June 15 and September 15</t>
  </si>
  <si>
    <t>0810.10.4000</t>
  </si>
  <si>
    <t>Strawberries - entered between September 16 and June 14</t>
  </si>
  <si>
    <t>Organipeel</t>
  </si>
  <si>
    <t>When this powder is combined with water and coated onto produce it provides reduction of spoilage and decay caused by non-public health microorganisms on the surface of unprocessed fruits and vegetables. Allowed for use under the USDA National Organic Program for organic crop production and post-harvest handling.</t>
  </si>
  <si>
    <t>Countries</t>
  </si>
  <si>
    <t>Canada</t>
  </si>
  <si>
    <t>Used</t>
  </si>
  <si>
    <t>Peru</t>
  </si>
  <si>
    <t>CDA (controlled droplet applicator)</t>
  </si>
  <si>
    <t>CDA</t>
  </si>
  <si>
    <t>8424.89.9000</t>
  </si>
  <si>
    <t>8424.89.00.00</t>
  </si>
  <si>
    <t>Schedule B for Export</t>
  </si>
  <si>
    <t>3917.32.0020</t>
  </si>
  <si>
    <t>3917.32.0000</t>
  </si>
  <si>
    <t xml:space="preserve"> 3917.32.9900 </t>
  </si>
  <si>
    <t>3917.21.0000</t>
  </si>
  <si>
    <t>7412.20.0000</t>
  </si>
  <si>
    <t>9032.81.0060</t>
  </si>
  <si>
    <t>9032.81.0080</t>
  </si>
  <si>
    <t>9032.81.0000</t>
  </si>
  <si>
    <t>8481.80.5090</t>
  </si>
  <si>
    <t>8481.80.4000</t>
  </si>
  <si>
    <t>7301.29.0030</t>
  </si>
  <si>
    <t>7307.29.0000</t>
  </si>
  <si>
    <t>3917.40.0090</t>
  </si>
  <si>
    <t>3917.40.0000</t>
  </si>
  <si>
    <t>7307.21.5000</t>
  </si>
  <si>
    <t>8481.10.0090</t>
  </si>
  <si>
    <t>3917.33.0000</t>
  </si>
  <si>
    <t>3917.33.9000</t>
  </si>
  <si>
    <t>8307.10.3000</t>
  </si>
  <si>
    <t>8307.10.0000</t>
  </si>
  <si>
    <t>7307.22.1000</t>
  </si>
  <si>
    <t>7307.99.1000</t>
  </si>
  <si>
    <t>3926.90.4590</t>
  </si>
  <si>
    <t>8481.80.3070</t>
  </si>
  <si>
    <t>8481.80.3075</t>
  </si>
  <si>
    <t>7307.91.5010.</t>
  </si>
  <si>
    <t>9025.19.8080</t>
  </si>
  <si>
    <t>7307.91.5010</t>
  </si>
  <si>
    <t>7307.29.0030</t>
  </si>
  <si>
    <t>3926.90.4500</t>
  </si>
  <si>
    <t>8413.91.9095</t>
  </si>
  <si>
    <t>Flexible High-Pressure Nylon Tubing Sim-Clear, 1/4" ID, 3/8" OD</t>
  </si>
  <si>
    <t>Push-to-Connect Tube Fitting for Air 90 Degree Elbow Connector, for 3/8" Tube OD</t>
  </si>
  <si>
    <t>Push-to-Connect Tube Fitting for Air Straight Adapter, for 3/8" Tube OD x 3/8 NPT Male</t>
  </si>
  <si>
    <t>Compressed Air Regulator Relieving with Pressure Gauge and Knob, 3/8 NPT</t>
  </si>
  <si>
    <t>Nylon On/Off Valve with Wedge Handle, Push-to-Connect Female for 3/8" Tube OD</t>
  </si>
  <si>
    <t>304 Stainless Steel Barbed Hose Fitting 1" Hose ID, 1 NPT Male End</t>
  </si>
  <si>
    <t>Standard-Wall PVC Pipe Fitting for Water White, Adapter with Round Body, 1 Socket Female x 1 NPT Female</t>
  </si>
  <si>
    <t>NPT Adapter | Tri Clamp 1.5 in. x MNPT 1.5 in. - SS304</t>
  </si>
  <si>
    <t>FPOL X 3/4 INTEGRAL 2 STAGE REGULATOR, 9-13", SET AT 11"</t>
  </si>
  <si>
    <t>Gas-Flo Type 1 Propane Hose Assemblies - POL x POL Fittings, 36" length</t>
  </si>
  <si>
    <t>Natural and LP Gas Hose with Brass 3/4 NPT Male Connections, 3/4" ID, 1-1/16" OD</t>
  </si>
  <si>
    <t>High-Pressure Steel Pipe Fitting, Straight Connector, 3/4 NPT Female</t>
  </si>
  <si>
    <t>Concentric Reducer | Tri Clamp 8 in. x 4 in. - SS304</t>
  </si>
  <si>
    <t>Sanitary Clamp | 4 in. Single Hinge - SS304</t>
  </si>
  <si>
    <t>BUNA-N Gasket | Tri Clamp 4 in. - FDA</t>
  </si>
  <si>
    <t>Worm-Drive Clamp for Firm Hose and Tube 316 Stainless Steel, 1/2" Band Width, 13/16"- 1-3/4" Clamp ID Range</t>
  </si>
  <si>
    <t>Long Tee | Tri Clamp 1 in. - SS316 / 3A</t>
  </si>
  <si>
    <t>90 Degree Elbow | Tri Clamp 1 in. - SS316 / 3A</t>
  </si>
  <si>
    <t>Ball Valve | Tri Clamp 1 in. Encapsulated Pull Handle - SS316 / PTFE</t>
  </si>
  <si>
    <t>Butterfly Valve 5000 | Tri Clamp 1 in. Pull Handle - SS316 / Silicone</t>
  </si>
  <si>
    <t>NPT Adapter | Tri Clamp 1.5 in. x FNPT 3/4 in. - SS304</t>
  </si>
  <si>
    <t>Thermometer -1.5″ Tri-Clamp</t>
  </si>
  <si>
    <t>High Pressure Clamp | 3 in. Bolted - SS304</t>
  </si>
  <si>
    <t>NPT Adapter | Tri Clamp 1.5 in. x FNPT 1/2 in. - SS304</t>
  </si>
  <si>
    <t>Rubber Hose Adapter | Tri Clamp 1.5 in. x 3/4 in. barb - SS304</t>
  </si>
  <si>
    <t>BUNA-N Gasket | Tri Clamp 3 in. - FDA</t>
  </si>
  <si>
    <t>NPT Adapter | Tri Clamp 2 in. x MNPT 2 in. - SS304</t>
  </si>
  <si>
    <t>End Cap Reducer | Tri Clamp 2 in. x 1 in. - SS304</t>
  </si>
  <si>
    <t>Sanitary Clamp | 2 in. Single Hinge - SS304</t>
  </si>
  <si>
    <t>BUNA-N Gasket | Tri Clamp 2 in. - FDA</t>
  </si>
  <si>
    <t>Wet End Repair Kit AODD Pump for 39N539 for SPFP10PPS for Standard Pump AODD, 1, Santoprene</t>
  </si>
  <si>
    <t>Air line between air compressor and pump. Should bring enough spare line to connect to the air source if that source is far away</t>
  </si>
  <si>
    <t>To route air lines</t>
  </si>
  <si>
    <t>For pump's air inlet, and the inlet/outlet of the pressure regulator.</t>
  </si>
  <si>
    <t>To regulate pressure from the compressed air source.</t>
  </si>
  <si>
    <t>To turn off/on the transfer pump</t>
  </si>
  <si>
    <t>Optional adapter for the main water inlet and/or water filter outlet</t>
  </si>
  <si>
    <t>Optional adapter for the condensate pump</t>
  </si>
  <si>
    <t>Gas regulator for use with propane tanks</t>
  </si>
  <si>
    <t>Used to connect the regulator to the propane tank</t>
  </si>
  <si>
    <t>Used to connect the propane regulator or the existing line to the mixing skid gas line</t>
  </si>
  <si>
    <t>Coupler potentially useful to mount gas pipe fittings (doesn't need to be high pressure)</t>
  </si>
  <si>
    <t>Funnel</t>
  </si>
  <si>
    <t>Clamp for funnel</t>
  </si>
  <si>
    <t>Gasket for funnel</t>
  </si>
  <si>
    <t>Used to connect hose barbs to tubing (both 3/4" and 1")</t>
  </si>
  <si>
    <t>Liquid process line</t>
  </si>
  <si>
    <t>Valves for hot and cold water lines. Valves switch to butterfly for the finished product lines</t>
  </si>
  <si>
    <t>Outlet valves on the tanks, and waste/product line valves</t>
  </si>
  <si>
    <t>Adapt from heater outlet/inlet to tri clamp</t>
  </si>
  <si>
    <t>Temperature monitoring for each tank</t>
  </si>
  <si>
    <t>Used to hold the motor to the lid</t>
  </si>
  <si>
    <t>Adapter from mix tank lid to spray ball</t>
  </si>
  <si>
    <t>Used to connect heater to condensate pump</t>
  </si>
  <si>
    <t>For motor connection</t>
  </si>
  <si>
    <t>Used to adapt to the IBC tote caps</t>
  </si>
  <si>
    <t>Diaphragm repair kit</t>
  </si>
  <si>
    <t>5548K77</t>
  </si>
  <si>
    <t>5779K26</t>
  </si>
  <si>
    <t>5779K117</t>
  </si>
  <si>
    <t>8812K53</t>
  </si>
  <si>
    <t>4796K550</t>
  </si>
  <si>
    <t>5361K48</t>
  </si>
  <si>
    <t>4880K83</t>
  </si>
  <si>
    <t>21MP-G150-150</t>
  </si>
  <si>
    <t>MEGR-1632-JFF-MEC</t>
  </si>
  <si>
    <t>FFI4TC36POLNEPOLNE</t>
  </si>
  <si>
    <t>5814K56</t>
  </si>
  <si>
    <t>4513K64</t>
  </si>
  <si>
    <t>B3114MP-G800-400</t>
  </si>
  <si>
    <t>13MHM-G400</t>
  </si>
  <si>
    <t>40MPU-400-FDA</t>
  </si>
  <si>
    <t>5011T16</t>
  </si>
  <si>
    <t>B7MP-R100</t>
  </si>
  <si>
    <t>B2CMP-R100</t>
  </si>
  <si>
    <t>BV2CV-R100</t>
  </si>
  <si>
    <t>BPH-5000-R100-SIL</t>
  </si>
  <si>
    <t>22MP-G150-075</t>
  </si>
  <si>
    <t>PR780_1.5 Tri-Clamp</t>
  </si>
  <si>
    <t>13MHP-G300</t>
  </si>
  <si>
    <t>22MP-G150-050</t>
  </si>
  <si>
    <t>14MPHR-G150-075</t>
  </si>
  <si>
    <t>40MPU-300-FDA</t>
  </si>
  <si>
    <t>21MP-G200-200</t>
  </si>
  <si>
    <t>B3155MP-G200-100</t>
  </si>
  <si>
    <t>13MHM-G200</t>
  </si>
  <si>
    <t>40MPU-200-FDA</t>
  </si>
  <si>
    <t>24WA21</t>
  </si>
  <si>
    <t>Northwest Tank Parts</t>
  </si>
  <si>
    <t>Fairview Fittings, MJE</t>
  </si>
  <si>
    <t>Brew Magic</t>
  </si>
  <si>
    <t>https://www.mcmaster.com/5392k14</t>
  </si>
  <si>
    <t>https://www.mcmaster.com/5779K26</t>
  </si>
  <si>
    <t>https://www.mcmaster.com/5779k117</t>
  </si>
  <si>
    <t>https://www.mcmaster.com/8812K53</t>
  </si>
  <si>
    <t>https://www.mcmaster.com/4479K550</t>
  </si>
  <si>
    <t>https://www.mcmaster.com/</t>
  </si>
  <si>
    <t>https://www.mcmaster.com/4880k83</t>
  </si>
  <si>
    <t>https://www.glaciertanks.com/tri-clamp-nps-and-npt-adapters-21mp-g150-150.html</t>
  </si>
  <si>
    <t>https://www.northwesttankparts.com/product-p/megr-1632-jff-mec.htm</t>
  </si>
  <si>
    <t>https://www.jmesales.com/gas-flo-type-1-propane-hose-assemblies-pol-x-pol-fittings/</t>
  </si>
  <si>
    <t>https://www.mcmaster.com/5814k56</t>
  </si>
  <si>
    <t>https://www.mcmaster.com/4513k64</t>
  </si>
  <si>
    <t>https://www.glaciertanks.com/tri-clamp-fittings-concentric-reducers-b3114mp-g800-400.html</t>
  </si>
  <si>
    <t>https://www.glaciertanks.com/tri-clamp-fittings-single-hinge-pressure-clamps-13mhm-400.html</t>
  </si>
  <si>
    <t>https://www.glaciertanks.com/tri-clamp-buna-gaskets-40mpu-400-fda.html</t>
  </si>
  <si>
    <t>https://www.mcmaster.com/5011t16</t>
  </si>
  <si>
    <t>https://www.glaciertanks.com/tri-clamp-ss316-fittings-long-tees-b7mp-r100.html</t>
  </si>
  <si>
    <t>https://www.glaciertanks.com/tri-clamp-ss316-fittings-90-degree-elbows-b2cmp-r100.html</t>
  </si>
  <si>
    <t>https://www.glaciertanks.com/sanitary-ss316-ball-valves-bv2cv-r100.html</t>
  </si>
  <si>
    <t>https://www.glaciertanks.com/sanitary-butterfly-valves-bph-5000-r100-sil.html</t>
  </si>
  <si>
    <t>https://www.glaciertanks.com/tri-clamp-nps-and-npt-adapters-22mp-g075-150.html</t>
  </si>
  <si>
    <t>https://brewmagic.com/products/tri-clamp-temperature-gauge/</t>
  </si>
  <si>
    <t>https://www.glaciertanks.com/tri-clamp-fittings-high-pressure-clamps-13mhp-300.html</t>
  </si>
  <si>
    <t>https://www.glaciertanks.com/tri-clamp-nps-and-npt-adapters-22mp-g050-150.html</t>
  </si>
  <si>
    <t>https://www.glaciertanks.com/tri-clamp-hose-adapters-14mphr-g075-150.html</t>
  </si>
  <si>
    <t>https://www.glaciertanks.com/tri-clamp-buna-gaskets-40mpu-300-fda.html</t>
  </si>
  <si>
    <t>https://www.glaciertanks.com/tri-clamp-nps-and-npt-adapters-21mp-g200-200.html</t>
  </si>
  <si>
    <t>https://www.glaciertanks.com/tri-clamp-fittings-end-cap-reducers-b3155mp-g200-100.html</t>
  </si>
  <si>
    <t>https://www.glaciertanks.com/tri-clamp-fittings-single-hinge-pressure-clamps-13mhm-200.html</t>
  </si>
  <si>
    <t>https://www.glaciertanks.com/tri-clamp-buna-gaskets-40mpu-200-fda.html</t>
  </si>
  <si>
    <t>https://www.grainger.com/product/STANDARD-Wet-End-Repair-Kit-AODD-Pump-24WA21?analytics=repParts</t>
  </si>
  <si>
    <t xml:space="preserve">Item 5548K77, Flexible High-Pressure Nylon Tubing Sim-Clear, 1/4" ID, 3/8" OD; was requested for HTS classification for export to Peru. This item is Polypropylene tubing used for air between an air compressor and pump. These are flexible with a max PSI of 170 psi @ 72° F (1.1721 Mpa)
According to Note 8 to Chapter 39, the expression “tubes, pipes and hoses” means :(i) hollow products, whether semi‑manufactures or finished products, of a kind generally used for conveying, conducting or distributing gases or liquids (for example, ribbed garden hose, perforated tubes), provided that they have an internal cross‑section which is round, oval, rectangular (in which the length does not exceed 1.5 times the width) or in the shape of a regular polygon. This item meets this definition. Thus it will be classified under heading 39.17. Thus by GRI-1 the HTS US will be 3917.32.0020. 
</t>
  </si>
  <si>
    <t xml:space="preserve">Item 5779K26, Push-to-Connect Tube Fitting for Air 90 Degree Elbow Connector, for 3/8" Tube OD;  was requested for HTS classification for export to Peru. This item is stated to be Polyethylene Plastic and Polyurethane Rubber. Item is stated to be for Insert tubing into these fittings and an internal gripping ring and O-ring hold the tubing tight. They are also known as instant fittings. To disconnect, push on the release ring and pull the tubing out of the fitting. Fittings have good corrosion resistance. These are rigid. 
According to Note 8 to Chapter 39, the expression “tubes, pipes and hoses” means :(i) hollow products, whether semi‑manufactures or finished products, of a kind generally used for conveying, conducting or distributing gases or liquids (for example, ribbed garden hose, perforated tubes), provided that they have an internal cross‑section which is round, oval, rectangular (in which the length does not exceed 1.5 times the width) or in the shape of a regular polygon. This item meets this definition. Thus it will be classified under heading 39.17. Thus by GRI-1 the HTS US will be 3917.21.0000. 
</t>
  </si>
  <si>
    <t xml:space="preserve">Item 5779K117, Push-to-Connect Tube Fitting for Air Straight Adapter, for 3/8" Tube OD x 3/8 NPT Male; was requested for HTS classification for import to Peru. This is a Polyethylene Plastic, with a Polyurethane Rubber o-ring, the reinforced with a Nickel-Plated Brass outer shell with a male connection end. The threaded metal portion is 3/8th pipe size. This is a composite good. 
The primary material according to the client is the Nickel-plated brass. Brass is a copper alloy. Copper items are classified under chapter 74. Note 5 to Section XV the copper‑base metal alloys may be classified with copper. The most appropriate heading for pipe fittings is 7412. Thus by GRI-1 and GRI-3b the HTS US will be 7412.20.0035.
</t>
  </si>
  <si>
    <t xml:space="preserve">Item 8812K53, Compressed Air Regulator Relieving with Pressure Gauge and Knob, 3/8 NPT; was requested for HTS classification for export to Peru. This item is stated to be for adjusting and maintain the pressure of your compressed air. Install regulators in your air line after filters and before lubricators. It is a relieving pressure regulator for gas (pneumatic). It is threaded, of aluminum and plastic, and has a maximum pressure of 145 psi. Relieving regulators exhaust when the downstream pressure exceeds the set pressure. 
Based on the function the most appropriate heading for classification is 90.32. EN (I)(A)&amp;(B) provision for self-regulating devices. Thus by GRI-1 the HTS US classification is 9032.81.0060.  
</t>
  </si>
  <si>
    <t xml:space="preserve">Item 4796K550, Nylon On/Off Valve with Wedge Handle, Push-to-Connect Female for 3/8" Tube OD, was requested for HTS classification for export to Peru. This is of Buna-N, propylene, nylon plastics. It is a ball-cock valve to turn off/on the Valves have wedge handles, which resist accidental movement when snagged or bumped. Full-port valves do not restrict flow. This has a maximum Pressure of 125 psi @ 140° F. 
GN (I)(B) of Section 16, states items in this section may be of any material unless noted. Section 16, General Notes (II) Parts (Section Note 2), states that “parts which in themselves constitute an article covered by a heading of this Section (other than headings 84.87 and 85.48); these are in all cases classified in their own appropriate heading even if specially designed to work as part of a specific machine. (4) Taps, cocks, valves, etc. (heading 84.81). EN of 84.81 provisions for this type of ballcock valve. Thus by GRI-1 the HTS US will be 8481.80.5090.
</t>
  </si>
  <si>
    <t xml:space="preserve">Item 5361K48, 304 Stainless Steel Barbed Hose Fitting 1" Hose ID, 1 NPT Male End; was requested for HTS classification for export to Peru. This is a threaded on one end and then a hose nipple on the other end. It is an Optional adapter for the main water inlet and/or water filter outlet. 
Section 15, General Note 2, states that 2. Throughout the tariff schedule, the expression "parts of general use" means:  (a) Articles of heading 7307, 7312, 7315, 7317 or 7318 and similar articles of other base metals. EN of heading 7307 provides for pipe and hose connections of steel material. Thus by GRI-1 the HTS US will be 7307.29.0030. 
</t>
  </si>
  <si>
    <t xml:space="preserve">Item 4880K83, Standard-Wall PVC Pipe Fitting for Water White; was requested for HTS classification for export to Peru. This is stated to be Polyvinyl Chloride Plastic. It is an optional adapter for the main water inlet and/or water filter outlet. 
According to Note 8 to the Chapter, the expression “tubes, pipes and hoses” means : (i) hollow products, whether semi‑manufactures or finished products, of a kind generally used for conveying, conducting or distributing gases or liquids (for example, ribbed garden hose, perforated tubes), provided that they have an internal cross‑section which is round, oval, rectangular (in which the length does not exceed 1.5 times the width) or in the shape of a regular polygon; This heading also includes fittings of plastics for tubes, pipes and hoses (for example, joints, elbows, flanges). Thus by GRI-1 the HTS US is 3917.40.0090
</t>
  </si>
  <si>
    <t xml:space="preserve">Item 21MP-G150-150, NPT Adapter Tri Clamp 1.5 in. x MNPT 1.5 in. - SS304; was requested for HTS classification for export to Peru. This item is threaded on one end and then flanged on the other. It is of stainless steel. 
Section 15, General Note 2, states that 2. Throughout the tariff schedule, the expression "parts of general use" means:  (a) Articles of heading 7307, 7312, 7315, 7317 or 7318 and similar articles of other base metals. EN of heading 7307 provides for pipe and hose connections of steel material. Thus by GRI-1 the HTS US will be 7307.21.5000 
</t>
  </si>
  <si>
    <t xml:space="preserve">Item MEGR-1632-JFF-MEC, FPOL X 3/4 INTEGRAL 2 STAGE REGULATOR, 9-13", SET AT 11"; was requested for HTS classification for export to Peru. This item is a valve system designed to reduce the tank pressure through an integral two-stage system to 11 inches w.c. The first-stage screened drip-lip vent is oriented downward and the second-stage vent is oriented over the outlet as standard, this is for use with propane gas. 
Section 16, General Notes (II) Parts (Section Note 2), states that “parts which in themselves constitute an article covered by a heading of this Section (other than headings 84.87 and 85.48); these are in all cases classified in their own appropriate heading even if specially designed to work as part of a specific machine. (4) Taps, cocks, valves, etc. (heading 84.81). The EN of heading 84.81 provision for pressure reducing valve. Thus by GRI-1 the HTS US is 8481.10.0090. 
</t>
  </si>
  <si>
    <t xml:space="preserve">Item FFI4TC36POLNEPOLNE, Gas-Flo Type 1 Propane Hose Assemblies - POL x POL Fittings, 36"; was requested for HTS classification for export to Peru. The hose is a thermos plastic with metal hose fittings, the hose is not reinforced. Has a max of 350 psi. 
According to Note 8 to the Chapter, the expression “tubes, pipes and hoses” means : (i) hollow products, whether semi‑manufactures or finished products, of a kind generally used for conveying, conducting or distributing gases or liquids (for example, ribbed garden hose, perforated tubes), provided that they have an internal cross‑section which is round, oval, rectangular (in which the length does not exceed 1.5 times the width) or in the shape of a regular polygon; This heading also includes fittings of plastics for tubes, pipes and hoses (for example, joints, elbows, flanges). Thus by GRI-1 the HTS US is 3917.33.0000. 
</t>
  </si>
  <si>
    <t xml:space="preserve">Item 5814K56, Natural and LP Gas Hose with Brass 3/4 NPT Male Connections 3/4" ID, 1-1/16" OD; was requested for HTS classification for export to Peru. This is stated to be a flexible stainless steel, cover in polyethylene, ribbed with Brass Threaded NPT Male × Brass Threaded NPT Male. The seal fittings are Graphite Gasket, Silicone O-Ring × Graphite Gasket, Silicone O-Ring. This is for running gas through this heavy duty hose that's flexible enough for routing through walls and ceilings. Hose is not for use underground or with moveable appliances such as dryers and ranges.
The most appropriate heading is 83.07. The EN(1)&amp;(2) of heading 83.07 provision for flexible metal hoses or tubes with or without fittings. Thus by GRI-1 the HTS US is 8307.10.3000 
</t>
  </si>
  <si>
    <t xml:space="preserve">Item 4513K64, High-Pressure Steel Pipe Fitting, Straight Connector, 3/4 NPT Female; was requested for HTS classification for export to Peru. This Black-Coated Steel, threaded on both ends. This has been forged. It is a straight connector piece for Air, Hydraulic Fluid, Natural Gas, Oil, Steam, or Water. 
Section 15, General Note 2, states that 2. Throughout the tariff schedule, the expression "parts of general use" means:  (a) Articles of heading 7307, 7312, 7315, 7317 or 7318 and similar articles of other base metals. EN of heading 7307 provides for pipe and hose connections of steel material. Thus by GRI-1 the HTS US will be 7307.22.1000. 
</t>
  </si>
  <si>
    <t xml:space="preserve">Item B3114MP-G800-400, Concentric Reducer, Tri Clamp 8 in. x 4 in. - SS304, Funnel; was requested for HTS classification for export to Peru. Tri Clamp concentric reducers decrease in diameter towards the center thus forming a conical cylinder. A concentric reducer is often used inline on a vertical flow application, or if laid horizontally, as an increaser. We do not recommend reducing in the horizontal as pooling may occur. In these cases, an eccentric reducer, which lays flat on one side is preferable. Concentric reducers have a lower chance of producing agitation like an end cap reducer may. 
Section 15, General Note 2, states that 2. Throughout the tariff schedule, the expression "parts of general use" means:  (a) Articles of heading 7307, 7312, 7315, 7317 or 7318 and similar articles of other base metals. EN of heading 7307 provides for pipe and hose connections of steel material. Thus by GRI-1 the HTS US will be 7307.99.1000
</t>
  </si>
  <si>
    <t xml:space="preserve">Item 13MHM-G400, Sanitary Clamp  4 in. Single Hinge - SS304 Clamp for funnel; was requested for HTS classification for export to Peru. This is a single hinge pressure clamps  in stainless steel SS304. The wing nut style tightening screw allows for quick and easy assembly without the need for extensive tools. This single hinge pressure clamps be tightened by hand, or with a Rubber Fab Torque Tee and Torque Nut to the specifications recommended by the gasket (Commonly 30 in./Lbs, but up to 50 in./Lbs for some gaskets like PTFE or Tuf-Steel.)  Over tightening a pressure clamp may cause the gasket to fail from over-compression and place too much tension on the clamp threads.
This item is like a hose clamp. While these are not provisioned for directly in the tariff CBP has long head hose clamps are classified by material. See ruling NY L84834. Thus since this is of stainless steel the most appropriate heading will be 73.26. Thus in reviewing the headings and subheadings the HTS US will be 7326.90.8688.
</t>
  </si>
  <si>
    <t xml:space="preserve">Item 40MPU-400-FDA, BUNA-N Gasket Tri Clamp 4 in. – FDA Gasket for funnel; was requested for HTS classification for export to Peru. This is of acrylonitrile butadiene rubber. This gasket is about 4.682 in, in diameter. 
GN (2) of Chapter 40 defined the type of rubber classified with in chapter 40. This item is not of vulcanized rubber and thus excluded from chapter 40. It will be classified under Chapter 39. The most appropriate heading for gaskets are 3926. Thus by GRI-1 the HTS US will be 3926.90.4590.
</t>
  </si>
  <si>
    <t xml:space="preserve">Item 5011T16, Worm-Drive Clamp for Firm Hose and Tube 316 Stainless Steel, 1/2" Band Width, 13/16"- 1-3/4" Clamp; was requested for HTS classification for export to Peru. This is a hose clamp of 316 Stainless Steel. 
While these are not provisioned for directly in the tariff CBP has long head hose clamps are classified by material. See ruling NY L84834. Thus since this is of stainless steel the most appropriate heading will be 73.26. Thus in reviewing the headings and subheadings the HTS US will be 7326.90.8688.
</t>
  </si>
  <si>
    <t xml:space="preserve">Item B7MP-R100, Long Tee Tri Clamp 1 in. - SS316 / 3A; was requested for HTS classification for export to Peru. This is stainless steel pipe connector. 
Section 15, General Note 2, states that 2. Throughout the tariff schedule, the expression "parts of general use" means:  (a) Articles of heading 7307, 7312, 7315, 7317 or 7318 and similar articles of other base metals. EN of heading 7307 provides for pipe and hose connections of steel material. Thus by GRI-1 the HTS US will be 7307.29.0090. 
</t>
  </si>
  <si>
    <t xml:space="preserve">Item B2CMP-R100, 90 Degree Elbow | Tri Clamp 1 in. - SS316 / 3A; was requested for HTS classification for export to Peru. This is stainless steel pipe connector. 
Section 15, General Note 2, states that 2. Throughout the tariff schedule, the expression "parts of general use" means:  (a) Articles of heading 7307, 7312, 7315, 7317 or 7318 and similar articles of other base metals. EN of heading 7307 provides for pipe and hose connections of steel material. Thus by GRI-1 the HTS US will be 7307.29.0090. 
</t>
  </si>
  <si>
    <t xml:space="preserve">Item BV2CV-R100, Ball Valve Tri Clamp 1 in. Encapsulated Pull Handle - SS316 / PTFE; was requested for HTS classification for export to Peru. Encapsulated tri clamp ball valves are made from stainless steel SS304 or SS316, and offer full port, unobstructed flow. This ball valve is rated up to 1000 WOG and it has a locking mechanism at the handle. The PTFE seat is fully encapsulating, meaning that the ball is not exposed to any internal cavities when the valve is closed, only to the seal itself. 
Section 16, General Notes (II) Parts (Section Note 2), states that “parts which in themselves constitute an article covered by a heading of this Section (other than headings 84.87 and 85.48); these are in all cases classified in their own appropriate heading even if specially designed to work as part of a specific machine. (4) Taps, cocks, valves, etc. (heading 84.81). ). EN of 84.81 provisions for this type of ballcock valve. Thus by GRI-1 the HTS US will be 8481.80.3070. </t>
  </si>
  <si>
    <t xml:space="preserve">Item BPH-5000-R100-SIL, Butterfly Valve 5000 Tri Clamp 1 in. Pull Handle - SS316 / Silicone; was requested for HTS classification for export to Peru. This is stated to be Tri Clamp butterfly valves are an elegant and dependable solution for either a shutoff service, or as a flow control valve to reduce volume. Designed for Tri Clamp fittings and made from stainless steel SS304 or SS316, our trigger handle 5000 series butterfly valves feature a fiberglass handle with 12 locking positions, that allow flow control typically desired on a racking arm. Our pull handle valves feature a blue ball handle with 3 locking positions. Valves comes with either a silicone, FKM or or EPDM seat.
Section 16, General Notes (II) Parts (Section Note 2), states that “parts which in themselves constitute an article covered by a heading of this Section (other than headings 84.87 and 85.48); these are in all cases classified in their own appropriate heading even if specially designed to work as part of a specific machine. (4) Taps, cocks, valves, etc. (heading 84.81). ). EN of 84.81 provisions for this type of butterfly valve. Thus by GRI-1 the HTS US will be 8481.80.3075.
</t>
  </si>
  <si>
    <t xml:space="preserve">Item 22MP-G150-075, NPT Adapter Tri Clamp 1.5 in. x FNPT 3/4 in. - SS304; was requested for HTS classification for export to Peru. This is of stainless steel and is a tapered standardized fitting that is commonly used for joining pipe. Due to the tapered threads (wider diameter at the base of the threads, similar to a trapezoid) the male fitting will tighten the further it is threaded into the female. 
Section 15, General Note 2, states that 2. Throughout the tariff schedule, the expression "parts of general use" means:  (a) Articles of heading 7307, 7312, 7315, 7317 or 7318 and similar articles of other base metals. EN of heading 7307 provides for pipe and hose connections of steel material. Thus by GRI-1 the HTS US will be 7307.91.5010.
</t>
  </si>
  <si>
    <t xml:space="preserve">Item PR780_1.5 Tri-Clamp, Thermometer -1.5″ Tri-Clamp; was requested for HTS classification for export to Peru. This is a stainless steel thermometer, not of liquid. 
Thermometers are named directly in the tariff under heading 9025. Thus by GRI-1 the HTS US code is 9025.19.8080. 
</t>
  </si>
  <si>
    <t xml:space="preserve">Item 13MHP-G300, High Pressure Clamp  3 in. Bolted - SS304, was requested for HTS classification for export to Peru. This is a Bolted double pin high pressure clamps are a significant upgrade from the standard clamp, with the ability to withstand twice the pressure of comparable sized single or double hinged clamps. High pressure bolted clamps are available in stainless steel SS304. 
While these are not provisioned for directly in the tariff, CBP has long head hose clamps are classified by material. See ruling NY L84834. Thus since this is of stainless steel the most appropriate heading will be 73.26. Thus in reviewing the headings and subheadings the HTS US will be 7326.90.8688.
</t>
  </si>
  <si>
    <t xml:space="preserve">Item 22MP-G150-050, NPT Adapter Tri Clamp 1.5 in. x FNPT 1/2 in. - SS304; was requested for HTS classification for export to Peru. This is of stainless steel and is a standardized fitting that is commonly used for joining pipe. Due to the tapered threads (wider diameter at the base of the threads, similar to a trapezoid) the male fitting will tighten the further it is threaded into the female.
Section 15, General Note 2, states that 2. Throughout the tariff schedule, the expression "parts of general use" means:  (a) Articles of heading 7307, 7312, 7315, 7317 or 7318 and similar articles of other base metals. EN of heading 7307 provides for pipe and hose connections of steel material. Thus by GRI-1 the HTS US will be 7307.91.5010.
</t>
  </si>
  <si>
    <t xml:space="preserve">Item 14MPHR-G150-075, Rubber Hose Adapter Tri Clamp 1.5 in. x 3/4 in. barb - SS304; was requested for HTS classification for export to Peru. This is of stainless steel is an unthreaded pipe hose nipple with a flange at one end. 
Section 15, General Note 2, states that 2. Throughout the tariff schedule, the expression "parts of general use" means:  (a) Articles of heading 7307, 7312, 7315, 7317 or 7318 and similar articles of other base metals. EN of heading 7307 provides for pipe and hose connections of steel material. Thus by GRI-1 the HTS US will be 7307.29.0030. 
</t>
  </si>
  <si>
    <t xml:space="preserve">Item 40MPU-300-FDA, BUNA-N Gasket Tri Clamp 3 in. – FDA; was requested for HTS classification for export to Peru. This is of This is of acrylonitrile butadiene rubber. This gasket is about 3.579 in, in diameter.
GN (2) of Chapter 40 defined the type of rubber classified with in chapter 40. This item is not of vulcanized rubber and thus excluded from chapter 40. It will be classified under Chapter 39. The most appropriate heading for gaskets are 3926. Thus by GRI-1 the HTS US will be 3926.90.4590.
</t>
  </si>
  <si>
    <t xml:space="preserve">Item 21MP-G200-200, NPT Adapter Tri Clamp 2 in. x MNPT 2 in. - SS304;  was requested for HTS classification for export to Peru. This is stated to be of stainless steel. It a standardized fitting that is commonly used for joining pipe. Due to the tapered threads (wider diameter at the base of the threads, similar to a trapezoid) the male fitting will tighten the further it is threaded into the female.
Section 15, General Note 2, states that 2. Throughout the tariff schedule, the expression "parts of general use" means:  (a) Articles of heading 7307, 7312, 7315, 7317 or 7318 and similar articles of other base metals. EN of heading 7307 provides for pipe and hose connections of steel material. Thus by GRI-1 the HTS US will be 7307.91.5010.
</t>
  </si>
  <si>
    <t xml:space="preserve">Item B3155MP-G200-100, End Cap Reducer Tri Clamp 2 in. x 1 in. - SS304; was requested for HTS classification for export to Peru. Tri Clamp end cap reducers are an alternative to concentric reducers when space is at a premium in confined areas. While they are called reducers, they are often used as an increaser flowing from smaller to larger diameter which makes them suitable as well in horizontal flow applications, without causing pooling. Their hard 90° edges, however, may cause agitation, in which case a bowl reducer may be a more suitable alternative. Another popular application for cap reducers is being placed vertically atop a Tri Clamp stack and acting as a clean out or sanitation port.
Section 15, General Note 2, states that 2. Throughout the tariff schedule, the expression "parts of general use" means:  (a) Articles of heading 7307, 7312, 7315, 7317 or 7318 and similar articles of other base metals. EN of heading 7307 provides for pipe and hose connections of steel material. Thus by GRI-1 the HTS US will be 7307.91.5010.
</t>
  </si>
  <si>
    <t xml:space="preserve">Item 13MHM-G200, Sanitary Clamp 2 in. Single Hinge - SS304; was requested for HTS classification for export to Peru. This is a single hinge pressure clamps are available in stainless steel SS304. ingle hinge pressure clamps are an ideal solution for most intended Tri Clamp fitting connections. The wing nut style tightening screw allows for quick and easy assembly without the need for extensive tools.
While these are not provisioned for directly in the tariff, CBP has long head hose clamps are classified by material. See ruling NY L84834. Thus since this is of stainless steel the most appropriate heading will be 73.26. Thus in reviewing the headings and subheadings the HTS US will be 7326.90.8688.
</t>
  </si>
  <si>
    <t xml:space="preserve">Item 40MPU-200-FDA, BUNA-N Gasket Tri Clamp 2 in. - FDA was requested for HTS classification for export to Peru. This is of acrylonitrile butadiene rubber. This gasket is about 2.516 in, in diameter.
GN (2) of Chapter 40 defined the type of rubber classified with in chapter 40. This item is not of vulcanized rubber and thus excluded from chapter 40. It will be classified under Chapter 39. The most appropriate heading for gaskets are 3926. Thus by GRI-1 the HTS US will be 3926.90.4590.
</t>
  </si>
  <si>
    <t xml:space="preserve">Item 24WA21, Wet End Repair Kit AODD Pump for 39N539 for SPFP10PPS for Standard Pump AODD, 1, Santoprene; was requested for HTS classification for export to Peru. This is includes Check Balls, Diaphragms, O-Rings, this is a replacement part kit for double diaphragm pump. This is for use with a specific type of pump. 
Section 16, General Notes (II) Parts (Section Note 2), states that “parts which in themselves constitute an article covered by a heading of this Section (other than headings 84.87 and 85.48); these are in all cases classified in their own appropriate heading even if specially designed to work as part of a specific machine. (1) Pumps and compressors (headings 84.13 and 84.14). Explanatory Notes of Section 15, due to the specialized nature of the item as stated above. Section 16, General Notes (II) Parts (Section Note 2), states that “parts which are suitable for use solely or principally with particular machines or apparatus, or with a group of machines or apparatus falling in the same heading, are classified in the same heading as those machines or apparatus subject.”  As such the item will then be classified under heading 84.13. Thus based on the heading and subheadings, per GRI-1 the HTS US is 8413.91.9095.  
</t>
  </si>
  <si>
    <t>Human consumption</t>
  </si>
  <si>
    <t>Mangoes - Conventional</t>
  </si>
  <si>
    <t>Mangoes - Organic</t>
  </si>
  <si>
    <t>Sweet bell peppers - Conventional (greenhouse grown)</t>
  </si>
  <si>
    <t>Sweet bell peppers - Conventional (NOT greenhouse grown)</t>
  </si>
  <si>
    <t>Sweet bell peppers - Organic (greenhouse grown)</t>
  </si>
  <si>
    <t>Sweet bell peppers - Organic (NOT greenhouse grown)</t>
  </si>
  <si>
    <t>PQ Tools</t>
  </si>
  <si>
    <t>Polypropylene Bouffant Caps - 18", White</t>
  </si>
  <si>
    <t>to keep hair in place during work with food</t>
  </si>
  <si>
    <t>S-9891W</t>
  </si>
  <si>
    <t>Polypropylene Beard Nets - White</t>
  </si>
  <si>
    <t>S-9635W</t>
  </si>
  <si>
    <t>3M 8211 N95 Industrial Respirator with Valve</t>
  </si>
  <si>
    <t>to protect airways from dust and other particles in the air</t>
  </si>
  <si>
    <t>S-17010</t>
  </si>
  <si>
    <t>Showa® N-Dex® 7705PFT Nitrile Gloves - Powder-Free, Large</t>
  </si>
  <si>
    <t>to cover hands for hygiene purposes when handling food</t>
  </si>
  <si>
    <t>Showa</t>
  </si>
  <si>
    <t>S-13405L</t>
  </si>
  <si>
    <t>nitrile rubber</t>
  </si>
  <si>
    <t>Showa® N-Dex® 7705PFT Nitrile Gloves - Powder-Free, Medium</t>
  </si>
  <si>
    <t>S-13405M</t>
  </si>
  <si>
    <t>Mechanix® Original Grip Gloves - Large</t>
  </si>
  <si>
    <t>To protect hands when working with equipment and tools</t>
  </si>
  <si>
    <t>Mechanix Wear</t>
  </si>
  <si>
    <t>S-21094-L</t>
  </si>
  <si>
    <t>Vietnam</t>
  </si>
  <si>
    <t>Mechanix® Original Grip Gloves - Medium</t>
  </si>
  <si>
    <t>S-21094-M</t>
  </si>
  <si>
    <t>Ninja® Max Coated Cut Resistant Gloves - Medium</t>
  </si>
  <si>
    <t>To protect hands from cuts when working with blades</t>
  </si>
  <si>
    <t>Memphis Glove</t>
  </si>
  <si>
    <t>S-14320M</t>
  </si>
  <si>
    <t>Pakistan</t>
  </si>
  <si>
    <t>Ninja® Max Coated Cut Resistant Gloves - Large</t>
  </si>
  <si>
    <t>S-14320L</t>
  </si>
  <si>
    <t>Seismic® Safety Glasses</t>
  </si>
  <si>
    <t>To protect eyes from dusts, splashes, and debris</t>
  </si>
  <si>
    <t>Uvex</t>
  </si>
  <si>
    <t>S-19892</t>
  </si>
  <si>
    <t>3M Propionate Face Shield</t>
  </si>
  <si>
    <t>To protect face from chemical splashes</t>
  </si>
  <si>
    <t>propionate plastic</t>
  </si>
  <si>
    <t>3M Headgear</t>
  </si>
  <si>
    <t>To protect face from chemical splashes, holds face shield</t>
  </si>
  <si>
    <t>plastic</t>
  </si>
  <si>
    <t>PVC Apron</t>
  </si>
  <si>
    <t>To protect body from chemical splashes</t>
  </si>
  <si>
    <t>S-19901</t>
  </si>
  <si>
    <t>Uline Chemical Resistant Nitrile Gloves - Large</t>
  </si>
  <si>
    <t>To protect hands from chemicals</t>
  </si>
  <si>
    <t>S-7964L</t>
  </si>
  <si>
    <t>Malaysia</t>
  </si>
  <si>
    <t>Secondary Two-Bottle Eyewash Station - 64 oz Capacity</t>
  </si>
  <si>
    <t>to rinse out eyes in the case of chemical or particle exposure</t>
  </si>
  <si>
    <t>Honeywell</t>
  </si>
  <si>
    <t>H-1174</t>
  </si>
  <si>
    <t>Saline Refill Bottle - 32 oz</t>
  </si>
  <si>
    <t>S-10492</t>
  </si>
  <si>
    <t>Scott® Shop Towel Rolls</t>
  </si>
  <si>
    <t>to clean and dry surfaces</t>
  </si>
  <si>
    <t>Kimberly-Clark</t>
  </si>
  <si>
    <t>CHEMICAL RESISTANT SPRAY BOTTLE SPRAYMASTER®</t>
  </si>
  <si>
    <t>to apply water, cleaners, and other chemicals</t>
  </si>
  <si>
    <t>S-16187</t>
  </si>
  <si>
    <t>Temperature Gun</t>
  </si>
  <si>
    <t>to measure temperature</t>
  </si>
  <si>
    <t>H-5802</t>
  </si>
  <si>
    <t>Uline Super Max Tape Measure - 1 1⁄16" x 30'</t>
  </si>
  <si>
    <t>to measure objects</t>
  </si>
  <si>
    <t>H-3749</t>
  </si>
  <si>
    <t>Brass Padlock - Combination, 1" Shackle</t>
  </si>
  <si>
    <t>to secure doors and openings</t>
  </si>
  <si>
    <t>Master Lock</t>
  </si>
  <si>
    <t>H-2916</t>
  </si>
  <si>
    <t>brass</t>
  </si>
  <si>
    <t>Rolling Toolbox</t>
  </si>
  <si>
    <t>to store tools</t>
  </si>
  <si>
    <t>H-7161</t>
  </si>
  <si>
    <t>Jumbo Heavy Duty Metal Storage Cabinet - 48 x 18 x 78", Unassembled,DOOR + BODY</t>
  </si>
  <si>
    <t>H-3617GR-CAB</t>
  </si>
  <si>
    <t>painted steel</t>
  </si>
  <si>
    <t>https://www.uline.com/Product/Detail/H-1871GR/Storage-Cabinets/Jumbo-Heavy-Duty-Metal-Storage-Cabinet-48-x-24-x-78-Unassembled-Gray</t>
  </si>
  <si>
    <t>Jumbo Heavy Duty Metal Storage Cabinet - 48 x 18 x 78", Unassembled, SHELVES</t>
  </si>
  <si>
    <t>H-3617GR-SHF</t>
  </si>
  <si>
    <t>Poly Corrosive Cabinet - 24 Gallon, 36 x 23 x 36"</t>
  </si>
  <si>
    <t>to store corrosive cleaning chemicals</t>
  </si>
  <si>
    <t>H-5660</t>
  </si>
  <si>
    <t>Deluxe Plastic Folding Chair - Black</t>
  </si>
  <si>
    <t>to sit on</t>
  </si>
  <si>
    <t>H-3016BL</t>
  </si>
  <si>
    <t>Chrome Wire Shelving Unit - 60 x 18 x 72"</t>
  </si>
  <si>
    <t>to store and organize items on</t>
  </si>
  <si>
    <t>H-2942-72</t>
  </si>
  <si>
    <t>https://www.uline.com/Product/Detail/H-2942-72/Wire-Shelving/Chrome-Wire-Shelving-Unit-60-x-18-x-72</t>
  </si>
  <si>
    <t>Additional Chrome Wire Shelves - 60 x 18"</t>
  </si>
  <si>
    <t>H-3183C</t>
  </si>
  <si>
    <t>Polyurethane Casters for Wire Shelving Units - Set of 4</t>
  </si>
  <si>
    <t>to allow wire racks to move easily</t>
  </si>
  <si>
    <t>H-1205WH</t>
  </si>
  <si>
    <t>Digital Caliper</t>
  </si>
  <si>
    <t>to measure objects with precision and accuracy</t>
  </si>
  <si>
    <t>H-7352</t>
  </si>
  <si>
    <t>250 Piece First Aid Kit</t>
  </si>
  <si>
    <t>first aid supplies for minor injuries</t>
  </si>
  <si>
    <t>Total Resources International</t>
  </si>
  <si>
    <t>B00CYBXLA4</t>
  </si>
  <si>
    <t>Milwaukee C18C M18 18 Volt Input, 220-240v Cordless Battery Charger</t>
  </si>
  <si>
    <t>charges tool batteries</t>
  </si>
  <si>
    <t>Milwaukee Tools</t>
  </si>
  <si>
    <t>B00355CEG0</t>
  </si>
  <si>
    <t>Amazon - FOR PERU</t>
  </si>
  <si>
    <t>Kobalt 63-Piece Metric and Standard (SAE) Hex Nut Driver Set 1116828</t>
  </si>
  <si>
    <t>allows drills to tighten and loosen hexagonal nuts</t>
  </si>
  <si>
    <t>Kobalt Tools</t>
  </si>
  <si>
    <t>B07P9BX9MR</t>
  </si>
  <si>
    <t>EarthOx Sterile Serological Pipettes 50ml (Individually Packaged) (10 Pipettes)</t>
  </si>
  <si>
    <t>for precision measurement of cleaning chemicals</t>
  </si>
  <si>
    <t>EarthOx</t>
  </si>
  <si>
    <t>B01E7UFVOS</t>
  </si>
  <si>
    <t>polystyrene</t>
  </si>
  <si>
    <t>Dawn Non-Scratch Scour Pads, Pack of 6, Blue</t>
  </si>
  <si>
    <t>for cleaning surfaces</t>
  </si>
  <si>
    <t>B07FFTXKDW</t>
  </si>
  <si>
    <t>Fluke 117 Electricians True RMS Multimeter with compact soft case C50 and Corporation FLUTL75 Hard Point Test Lead Set</t>
  </si>
  <si>
    <t>for measuring electrical current</t>
  </si>
  <si>
    <t>Fluke</t>
  </si>
  <si>
    <t>B07GKW6DN4</t>
  </si>
  <si>
    <t>KNIPEX 74 01 250 High Leverage Diagonal Cutters</t>
  </si>
  <si>
    <t>for cutting wires and cords</t>
  </si>
  <si>
    <t>Knipex</t>
  </si>
  <si>
    <t>B001DUT5SO</t>
  </si>
  <si>
    <t>Germany</t>
  </si>
  <si>
    <t>Stainless Steel Scissors, Electrician Free Fall Snips Klein Tools 2100-8</t>
  </si>
  <si>
    <t>for cutting paper and fabrics</t>
  </si>
  <si>
    <t>Klein Tools</t>
  </si>
  <si>
    <t>B0015SBIL6</t>
  </si>
  <si>
    <t>stainless steel</t>
  </si>
  <si>
    <t>IRWIN Tools 1954889 Fiberglass General Purpose Claw Hammer, 16 oz</t>
  </si>
  <si>
    <t>for hammering nails</t>
  </si>
  <si>
    <t>Irwin Tools</t>
  </si>
  <si>
    <t>B01HD6N80W</t>
  </si>
  <si>
    <t>IRWIN VISE-GRIP Long Nose Pliers, 6-Inch (2078216)</t>
  </si>
  <si>
    <t>For precision manipulation of wires, metals, and other materials</t>
  </si>
  <si>
    <t>B000A0OW2M</t>
  </si>
  <si>
    <t>IRWIN Tools VISE-GRIP Adjustable Wrench, 8-Inch (2078608)</t>
  </si>
  <si>
    <t>For tightening and loosening nuts and bolts</t>
  </si>
  <si>
    <t>B000BDG8OI</t>
  </si>
  <si>
    <t>40 Pieces - EPAuto 1/4-Inch &amp; 3/8-Inch Drive Socket Set with Reversible Ratchet</t>
  </si>
  <si>
    <t>EPAuto</t>
  </si>
  <si>
    <t>B01LZEMYOD</t>
  </si>
  <si>
    <t>DEWALT Cobalt Drill Bit Set with Pilot Point, 14-Piece (DWA1240)</t>
  </si>
  <si>
    <t>allows drills to create holes in objects</t>
  </si>
  <si>
    <t>DeWalt</t>
  </si>
  <si>
    <t>B015J5HU4Y</t>
  </si>
  <si>
    <t>Letter Size Clipboard Standard Clip 9'' x 12.5'' Hardboard (Pack of 1)</t>
  </si>
  <si>
    <t>mobile surface to write on paper</t>
  </si>
  <si>
    <t>B01J4I3622</t>
  </si>
  <si>
    <t>Scotch Painter's Tape</t>
  </si>
  <si>
    <t>to hold objects together, to mark surfaces during work</t>
  </si>
  <si>
    <t>B00125V10U</t>
  </si>
  <si>
    <t>BIC Round Stic Xtra Life Ballpoint Pen, Medium Point (1.0mm), Black, 60-Count</t>
  </si>
  <si>
    <t>to write on paper</t>
  </si>
  <si>
    <t>BIC</t>
  </si>
  <si>
    <t>B0012YVGOW</t>
  </si>
  <si>
    <t>Sharpie Permanent Markers, Fine Point, Black, 36 Count</t>
  </si>
  <si>
    <t>to write on paper and other surfaces</t>
  </si>
  <si>
    <t>Newell Brands</t>
  </si>
  <si>
    <t>B00G4CJ8GK</t>
  </si>
  <si>
    <t>AmazonBasics Expanding Organizer File Folder, Letter Size - Black/Gray (2-Pack)</t>
  </si>
  <si>
    <t>to organize documents</t>
  </si>
  <si>
    <t>B01B254OVC</t>
  </si>
  <si>
    <t>AmazonBasics Stapler with 1000 Staples - Black</t>
  </si>
  <si>
    <t>to staple papers together</t>
  </si>
  <si>
    <t>B01F2RAV4U</t>
  </si>
  <si>
    <t>Combustible Gas Leak Detector Klein Tools ET120</t>
  </si>
  <si>
    <t>to detect propane leaks</t>
  </si>
  <si>
    <t>B074NBJ8XP</t>
  </si>
  <si>
    <t>500ml Plastic Graduated Cylinder</t>
  </si>
  <si>
    <t>To measure and pour liquids</t>
  </si>
  <si>
    <t>Karter Scientific</t>
  </si>
  <si>
    <t>B075JR7PHF</t>
  </si>
  <si>
    <t>PTFE Yellow Gas Line Thread Sealant</t>
  </si>
  <si>
    <t>to seal propane lines/pipes</t>
  </si>
  <si>
    <t>Vanguard Sealants</t>
  </si>
  <si>
    <t>B075WD63MT</t>
  </si>
  <si>
    <t>Everflow 811-5 PTFE Thread Seal Tape for Plumbers, White</t>
  </si>
  <si>
    <t>to seal water lines/pipes</t>
  </si>
  <si>
    <t>Everflow Supplies inc</t>
  </si>
  <si>
    <t>B00538ITFW</t>
  </si>
  <si>
    <t>Choice 18" x 26" x 15" Clear Plastic Food Storage Box</t>
  </si>
  <si>
    <t>to store food in bulk</t>
  </si>
  <si>
    <t>Choice Foodservice Equipment Co.</t>
  </si>
  <si>
    <t>176FBPC18265</t>
  </si>
  <si>
    <t>polycarbonate</t>
  </si>
  <si>
    <t>Webstaurant Store</t>
  </si>
  <si>
    <t>Cafeteria Tray</t>
  </si>
  <si>
    <t>No Hole Circuit Breaker Lockout</t>
  </si>
  <si>
    <t>to ensure electrical systems saty off for safety during maintenance</t>
  </si>
  <si>
    <t>Brady</t>
  </si>
  <si>
    <t>Zoro</t>
  </si>
  <si>
    <t>Red Lockout Padlock, Alike Key Type, Aluminum Body Material, 6 PK</t>
  </si>
  <si>
    <t>to ensure equipment stays off for safety during maintenance</t>
  </si>
  <si>
    <t>Abus</t>
  </si>
  <si>
    <t>5UKW2</t>
  </si>
  <si>
    <t>aluminum</t>
  </si>
  <si>
    <t>Danger Bilingual Tag, Vinyl</t>
  </si>
  <si>
    <t>15Y640</t>
  </si>
  <si>
    <t>vinyl</t>
  </si>
  <si>
    <t>Ratchet Cutting Action Pipe Cutter, Cutting Capacity 1/8" to 2-1/2"</t>
  </si>
  <si>
    <t>For cutting plastic pipes and tubes</t>
  </si>
  <si>
    <t>Superior Tool</t>
  </si>
  <si>
    <t>29JA12</t>
  </si>
  <si>
    <t>M18 18-Volt Lithium-Ion Cordless 1/2 in. Drill Driver Kit w/ (2) 1.5Ah Batteries, Charger, Hard Case</t>
  </si>
  <si>
    <t>for drilling holes, tightening and loosening bolts and screws</t>
  </si>
  <si>
    <t>Home Depot</t>
  </si>
  <si>
    <t>Scotch-Brite Hand and Nail Brush</t>
  </si>
  <si>
    <t>HDX Kitchen and Bath Scrub Brush</t>
  </si>
  <si>
    <t>DeWalt Retractrable Knife</t>
  </si>
  <si>
    <t>for opening boxes and cutting ropes and straps</t>
  </si>
  <si>
    <t>steel</t>
  </si>
  <si>
    <t>Allen Long Arm SAE/Metric Ball-Plus Hex Key Set (22-Piece)</t>
  </si>
  <si>
    <t>For tightening and loosening bolts</t>
  </si>
  <si>
    <t>Apex Tool Group</t>
  </si>
  <si>
    <t>Empire True Blue 12 in. Magnetic Tool Box Level</t>
  </si>
  <si>
    <t>for checking whether or not a surface is level</t>
  </si>
  <si>
    <t>Empire Tools</t>
  </si>
  <si>
    <t>Lifetime 72 in. Almond Plastic Portable Folding Card Table</t>
  </si>
  <si>
    <t>work surface that is foldable for easy storage</t>
  </si>
  <si>
    <t>Lifetime</t>
  </si>
  <si>
    <t>Gorilla Ladders 1-Step Plastic Folding Step Stool Ladder with a 300 lbs. Capacity (2-Pack)</t>
  </si>
  <si>
    <t>for reaching high places</t>
  </si>
  <si>
    <t>Gorilla Ladders</t>
  </si>
  <si>
    <t>Husky SAE/Metric Combination Wrench Set (18-Piece)</t>
  </si>
  <si>
    <t>for tightening and loosening nuts and bolts</t>
  </si>
  <si>
    <t>Husky Tools</t>
  </si>
  <si>
    <t>for testing total disolved solids in water</t>
  </si>
  <si>
    <t>ST20C-B</t>
  </si>
  <si>
    <t>McMaster</t>
  </si>
  <si>
    <t>Corrosion-Resistant Stainless Steel Ruler 36"/900 mm Length</t>
  </si>
  <si>
    <t>for measurement</t>
  </si>
  <si>
    <t>2120A26</t>
  </si>
  <si>
    <t>United states</t>
  </si>
  <si>
    <t>With Attached Polypropylene Cap and Pulp Foil Liner</t>
  </si>
  <si>
    <t>for holding small ammonts of liquid</t>
  </si>
  <si>
    <t>VWR</t>
  </si>
  <si>
    <t>66022-060</t>
  </si>
  <si>
    <t xml:space="preserve">3A992.a </t>
  </si>
  <si>
    <t>6505.00.0100</t>
  </si>
  <si>
    <t>6307.90.9989</t>
  </si>
  <si>
    <t>6307.90.9995</t>
  </si>
  <si>
    <t>6307.90.9889</t>
  </si>
  <si>
    <t>4015.19.1010</t>
  </si>
  <si>
    <t>4015.19.0002</t>
  </si>
  <si>
    <t>6216.00.2925</t>
  </si>
  <si>
    <t>6216.00.4000</t>
  </si>
  <si>
    <t xml:space="preserve">9004.90.0000 </t>
  </si>
  <si>
    <t>3926.90.9990</t>
  </si>
  <si>
    <t>3926.90.9988</t>
  </si>
  <si>
    <t>6506.10.3075</t>
  </si>
  <si>
    <t>6506.10.0090</t>
  </si>
  <si>
    <t>3929.20.9010</t>
  </si>
  <si>
    <t>3926.20.5000</t>
  </si>
  <si>
    <t>3824.99.3900</t>
  </si>
  <si>
    <t>3824.99.9270</t>
  </si>
  <si>
    <t>4818.20.0020</t>
  </si>
  <si>
    <t>8424.20.1000</t>
  </si>
  <si>
    <t>8424.20.0000</t>
  </si>
  <si>
    <t>8025.19.8080</t>
  </si>
  <si>
    <t>9017.80.0000</t>
  </si>
  <si>
    <t>8031.10.4000</t>
  </si>
  <si>
    <t>8301.10.0000</t>
  </si>
  <si>
    <t>9403.20.0090</t>
  </si>
  <si>
    <t>9403.20.0030</t>
  </si>
  <si>
    <t>9403.10.0040</t>
  </si>
  <si>
    <t>9403.70.4020</t>
  </si>
  <si>
    <t>9403.70.0000</t>
  </si>
  <si>
    <t>9401.79.0050</t>
  </si>
  <si>
    <t>9401.79.0000</t>
  </si>
  <si>
    <t>9403.20.0075</t>
  </si>
  <si>
    <t>9017.30.4000</t>
  </si>
  <si>
    <t>3006.50.0000</t>
  </si>
  <si>
    <t>8504.31.4065</t>
  </si>
  <si>
    <t xml:space="preserve">8207.90.6000 </t>
  </si>
  <si>
    <t>8207.90.7550</t>
  </si>
  <si>
    <t>3926.90.9910</t>
  </si>
  <si>
    <t>6307.10.2030</t>
  </si>
  <si>
    <t>6307.10.0000</t>
  </si>
  <si>
    <t>9030.31.0000</t>
  </si>
  <si>
    <t>8203.30.0000</t>
  </si>
  <si>
    <t>8205.20.3000</t>
  </si>
  <si>
    <t>8205.20.0000</t>
  </si>
  <si>
    <t>8203.20.6030</t>
  </si>
  <si>
    <t>8203.20.5000</t>
  </si>
  <si>
    <t>8204.12.0000</t>
  </si>
  <si>
    <t xml:space="preserve">8204.20.0000 </t>
  </si>
  <si>
    <t>8204.20.0000</t>
  </si>
  <si>
    <t>8207.50.2055</t>
  </si>
  <si>
    <t>8207.50.4030</t>
  </si>
  <si>
    <t>4421.99.9780</t>
  </si>
  <si>
    <t>4421.99.9000</t>
  </si>
  <si>
    <t>3919.10.2055</t>
  </si>
  <si>
    <t>9608.10.0000</t>
  </si>
  <si>
    <t>9608.20.0000</t>
  </si>
  <si>
    <t xml:space="preserve">3926.10.0000 </t>
  </si>
  <si>
    <t>3926.10.0000</t>
  </si>
  <si>
    <t>8472.90.9080</t>
  </si>
  <si>
    <t>8472.90.9002</t>
  </si>
  <si>
    <t>9027.10.0000</t>
  </si>
  <si>
    <t>4015.19.1050</t>
  </si>
  <si>
    <t>3920.10.0000</t>
  </si>
  <si>
    <t xml:space="preserve">3923.10.9000 </t>
  </si>
  <si>
    <t>3923.10.0000</t>
  </si>
  <si>
    <t>3924.10.0002</t>
  </si>
  <si>
    <t>3926.90.8500</t>
  </si>
  <si>
    <t>8301.10.6000</t>
  </si>
  <si>
    <t>4911.99.8000</t>
  </si>
  <si>
    <t>4911.99.0000</t>
  </si>
  <si>
    <t>8203.40.6000</t>
  </si>
  <si>
    <t>8203.40.0000</t>
  </si>
  <si>
    <t>8467.21.0010</t>
  </si>
  <si>
    <t>9603.90.8050</t>
  </si>
  <si>
    <t>9603.29.0000</t>
  </si>
  <si>
    <t>8211.92.4060</t>
  </si>
  <si>
    <t>8211.92.0001</t>
  </si>
  <si>
    <t>8204.11.0060</t>
  </si>
  <si>
    <t>9031.80.8085</t>
  </si>
  <si>
    <t>9031.80.8080</t>
  </si>
  <si>
    <t>9403.70.4015</t>
  </si>
  <si>
    <t>3926.90.9930</t>
  </si>
  <si>
    <t>8204.11.0030</t>
  </si>
  <si>
    <t>9030.33.3400</t>
  </si>
  <si>
    <t>9030.33.0080</t>
  </si>
  <si>
    <t>7010.90.0540</t>
  </si>
  <si>
    <t>Polypropylene Bouffant Caps - 18", White, used  to keep hair in place during work with food, mad by Uline, #S-9891W. Material is non-woven polypropylene. Hair nets are named directly at the heading level. Thus by GRI-1 HTS US 6505.00.0100</t>
  </si>
  <si>
    <t xml:space="preserve">Polypropylene Beard Nets - White, used to keep beard hair in place during work with food, mad by Uline, # S-9635W. Material is non-woven polypropylene. Beard guards are not considered hair nets. Confirmed by ruling N053260. Thus by GRI-1 HTS US 6307.90.9889. </t>
  </si>
  <si>
    <t xml:space="preserve">3M 8211 N95 Industrial Respirator with Valve, Outer Layer: Polypropylene, Head strap: Latex free synthetic rubber. This is a disposable respirator. Non-woven man-made fibers. EN (23) of heading 63.07 provision for face masks for dust protection. Thus by GRI-1 the HTS US is 6307.90.9889. </t>
  </si>
  <si>
    <t xml:space="preserve">Showa® N-Dex® 7705PFT Nitrile Gloves - Powder-Free, Large, Showa, S-13405L of nitrile rubber. Acrylonitrile Butadiene Rubber (NBR) or Nitrile rubber is a vulcanized synthetic rubber.  GN 2 of Chapter 40 provides for vulcanized rubber. EN (2) of heading 4015 provisions for Articles of apparel and clothing accessories (including gloves. Thus by GRI-1 the HTS US is 4015.19.1010. </t>
  </si>
  <si>
    <t xml:space="preserve">Showa® N-Dex® 7705PFT Nitrile Gloves - Powder-Free, Medium, Showa, S-13405L of nitrile rubber. Acrylonitrile Butadiene Rubber (NBR) or Nitrile rubber is a vulcanized synthetic rubber.  GN 2 of Chapter 40 provides for vulcanized rubber. EN (2) of heading 4015 provisions for Articles of apparel and clothing accessories (including gloves. Thus by GRI-1 the HTS US is 4015.19.1010. </t>
  </si>
  <si>
    <t xml:space="preserve">Mechanix® Original Grip Gloves - Large Mechanix Wear S-21094-L. Are used to protect hands when working with equipment and tools. These gloves have a knitted area/base and then have a covering of Thermal Plastic Rubber, the fingers have fourchettes. The EN of 62.16 provisions for gloves of knitted fabrics. Thus by GRI-1 the HTS US is 6216.00.2925. </t>
  </si>
  <si>
    <t xml:space="preserve">Mechanix® Original Grip Gloves - Medium Mechanix Wear S-21094-M. Are used to protect hands when working with equipment and tools. These gloves have a knitted area/base and then have a covering of Thermal Plastic Rubber, the fingers have fourchettes. The EN of 62.16 provisions for gloves of knitted fabrics. Thus by GRI-1 the HTS US is 6216.00.2925 </t>
  </si>
  <si>
    <t>Ninja® Max Coated Cut Resistant Gloves  Are used to protect hands when working with equipment and tools. These gloves have a knitted area/base and then have a covering of Thermal Plastic Rubber, the fingers have fourchettes. The EN of 62.16 provisions for gloves of knitted fabrics. Thus by GRI-1 the HTS US is 6216.00.2925</t>
  </si>
  <si>
    <t>Seismic® Safety Glasses To protect eyes from dusts, splashes, and debris Uvex, S-19892, Polycarbonate, thermoplastic rubber. The EN of heading 90.04 provide for goggles of any material. Thus by GRI-1 the HTS US is 9004.10.0000</t>
  </si>
  <si>
    <t>3M Propionate Face Shield, To protect face from chemical splashes; 3M, S-12571; made of propionate plastic. This is just a face shield. Plastics are provided under Chapter 39. The most appropriate heading would be 39.26. Thus by GRI-1 the HTS US will be 3926.90.9990</t>
  </si>
  <si>
    <t xml:space="preserve">3M Headgear, 3M S-12572; To protect face from chemical splashes, holds face shield. The crown is of  Thermoplastic. This is safety gear. Heading 6506 provision for headgear for safety purposes. Thus by GRI-1 the HTS US is 6506.10.3075. </t>
  </si>
  <si>
    <t xml:space="preserve">PVC Apron, S-19901, PVC; To protect body from chemical splashes, 18-mil thick of PVC plastic. This is not of textile fabrics but of extruded plastic material. Plastics are covered in chapter 39. The most appropriate heading is 39.26. Thus by GRI-1 the HTS US is 3926.20.9010. </t>
  </si>
  <si>
    <t xml:space="preserve">Uline Chemical Resistant Nitrile Gloves - Large- S-7964L of nitrile rubber. Acrylonitrile Butadiene Rubber (NBR) or Nitrile rubber is a vulcanized synthetic rubber.  GN 2 of Chapter 40 provides for vulcanized rubber. EN (2) of heading 4015 provisions for Articles of apparel and clothing accessories (including gloves. Thus by GRI-1 the HTS US is 4015.19.1010. </t>
  </si>
  <si>
    <t>Item Bottle Eyewash is to rinse out eyes in the case of chemical or particle exposure. This is 1% Secondary Two-Bottle Eyewash Station - 64 oz Capacity to rinse out eyes in the case of chemical or particle exposure and 99% sterile water. Not classifiable by water as this is a deliberate mixture. Thus placing it in heading 3824 chemical products and preparations of the chemical or allied industries (including those consisting of mixtures of natural products), not elsewhere specified or included:  other:  mixtures of two or more inorganic compounds. Ruling L86215 classified a similar eye wash station under heading 3824. Thus by GRI-1 the HTS US is 3824.99.3900</t>
  </si>
  <si>
    <t>Item Bottle Eyewash is to rinse out eyes in the case of chemical or particle exposure. This is Additional bootle for a Two-Bottle Eyewash Station - 64 oz Capacity to rinse out eyes in the case of chemical or particle exposure and 99% sterile water. Not classifiable by water as this is a deliberate mixture. Thus placing it in heading 3824 chemical products and preparations of the chemical or allied industries (including those consisting of mixtures of natural products), not elsewhere specified or included:  other:  mixtures of two or more inorganic compounds. Ruling L86215 classified a similar eye wash station under heading 3824. Thus by GRI-1 the HTS US is 3824.99.3900</t>
  </si>
  <si>
    <t>Scott Shop Towel Rolls Kimberly-Clark, 75147, Double Re-Creped fabric. These are paper towel to clean and dry surfaces. The EN’s of heading 48.18 provisions for paper towels. Thus by GRI-1 the HTS US is 4818.20.0020.</t>
  </si>
  <si>
    <t xml:space="preserve">CHEMICAL RESISTANT SPRAY BOTTLE SPRAYMASTER is a plastic spray bottle with a hand operated trigger. It is used to apply water, cleaners, and other chemicals, by Uline, S-16187. The plastic is HDPE Plastic. The spray trigger is a valve. Section 16, General Notes (II) Parts (Section Note 2) (4) states valves are classified by themselves. However this is a complete item, and is used for spraying liquid. Mechanical appliances (whether or not hand‑operated) for projecting, dispersing or spraying liquid is under heading 84.24. The EN (B) of heading 84.24 provisions for Spray Guns. Thus by GRI-1 the HTS US is 8424.20.1000. </t>
  </si>
  <si>
    <t>Temperature Gun, Milwaukee, H-5802, Mixed (plastic, circutry). This is an electrical thermometer. The EN (B)(5) of heading 9025 provisions for thermometers. Thus by GRI-1 the HTS US is 9025.19.8080</t>
  </si>
  <si>
    <t xml:space="preserve">Uline Super Max Tape Measure - 1 1⁄16" x 30', is to measure the physical length. EN (D) of Heading 90.17 provisions for instruments for measuring length, for use in the hand. Thus by GRI-1 the HTS US will be 9017.80.0000. </t>
  </si>
  <si>
    <t xml:space="preserve">Brass Padlock - Combination, 1" Shackle, the body with is 2 inches (5.08cm). Combination lock with no key. Heading 83.01 provides for padlocks. Thus by GRI-1 the HTS US is 8301.10.4000. </t>
  </si>
  <si>
    <t xml:space="preserve">Rolling Toolbox, of metal and plastic. Considered furniture of metal. GN 2 of Chapter 94 states articles are classified in those headings only if they are designed for placing on the floor or ground. Thus by GRI-1 the HTS US is 9403.20.0090. </t>
  </si>
  <si>
    <t xml:space="preserve">Jumbo Heavy Duty Metal Storage Shelves only - 48 x 18 x 78", designed for standing on the floor. For office use. GN 2 of Chapter 94 states articles are classified in those headings only if they are designed for placing on the floor or ground. Thus by GRI-1 and GRI-2a the HTS US is 9403.10.0040.  </t>
  </si>
  <si>
    <t>Expeditors, may modify this tomorrow</t>
  </si>
  <si>
    <t>Item Poly Corrosive Cabinet - 24 Gallon, 36 x 23 x 36”, is of HDPE plastic. This is a storage cabinet that stands on the floor. It is used to store corrosive cleaning chemicals. Furniture is classified under chapter 94. The EN of  heading 94.03 states “This heading covers furniture and parts thereof, not covered by the previous headings. It includes furniture for general use (e.g., cupboards, show‑cases, tables, telephone stands, writing‑desks, escritoires, book‑cases, and other shelved furniture (including single shelves presented with supports for fixing them to the wall), etc.), and also furniture for special uses.” This item meets this condition. Thus by GRI-1 the HTS US is 9403.70.4020.</t>
  </si>
  <si>
    <t xml:space="preserve">Item Deluxe Plastic Folding Chair – Black, is a metal frame with plastic seat and back rest, it is folding and is for use in homes or offices. The EN of heading 9401 provisions for folding chairs. Thus by GRI-1 the HTS US is 9401.79.0050. </t>
  </si>
  <si>
    <t>Item Chrome Wire Shelving Unit - 60 x 18 x 72", is a snap together wire shelving unit. It does not have bolts or screws for assembly. As such it meet Statistical note 2 to chapter 94. Thus by GRI-1 and GRI-2a the HTS US will be 9403.20.0075.</t>
  </si>
  <si>
    <t xml:space="preserve">Digital Caliper, is to measure the physical length. EN (D) of Heading 90.17 provisions for instruments for measuring length, for use in the hand. Thus by GRI-1 the HTS US will be 9017.30.4000 . 
</t>
  </si>
  <si>
    <t xml:space="preserve">Item 250 Piece First Aid Kit, for first aid supplies for minor injuries. This has it’s own storage box clearly marked for first aid. This is provisioned for by name in the tariff. Thus by GRI-1 the HTS US is 3006.50.0000 </t>
  </si>
  <si>
    <t>Milwaukee C18C M18 18 Volt Input, 220-240v Cordless Battery Charger. This is a progressive charge indication: battery's LED's light up incrementaly to give feedback on current charge level of battery pack. Heavy duty 220 Volt input charger. Input: 240 Volt Output: 18 Volt. This item transforms the electricity from a standard wall electrical outlet into battery storage for the battery inserted into the charging connection. The EN (I) of heading 8504 provisions for electrical transformers. Thus by GRI-1 the HTS US is 8504.31.4065</t>
  </si>
  <si>
    <t xml:space="preserve">Kobalt 63-Piece Metric &amp; Standard (SAE) Hex Nut Driver Set with hard case 2-in-1 connector accepts all hex shank accessories and 1-in insert bits Includes metric and imperial magnetic nut drivers. For use with standard and impact drills/drivers. Made of High Carbon Steel, Bimetal, High Speed Steel, Alloy, Stainless. The EN (A),(B), and (C) of heading 8207, provision for these types of interchangeable tool bits. Thus by GRI-1 the HTS US will be 8207.90.6000 </t>
  </si>
  <si>
    <t>EarthOx Sterile Serological Pipettes 50ml (Individually Packaged) (10 Pipettes) are Polystyrene plastic.  Plastic is provisioned for under chapter 30. Articles of plastic are covered by the EN of heading 3926. Thus by GRI-1 the HTS US is 3926.90.9910.</t>
  </si>
  <si>
    <t xml:space="preserve">Dawn Non-Scratch Scour Pads, Pack of 6, Blue, is a non-woven plastic filament extruded kitchen article. Customs has held that these are classified as articles of textiles. See ruling  NY J81338. Based on the EN’s of heading 6307. Thus by GRI-1 the HTS US is 6307.10.2030. </t>
  </si>
  <si>
    <t>Fluke 117 Electricians True RMS Multimeter with compact soft case C50 and Corporation FLUTL75 Hard Point Test Lead Set, no recording device. Provisioned for by name in tariff under heading 9030. Thus by GRI-1 the HTS US 9030.31.0000</t>
  </si>
  <si>
    <t xml:space="preserve">KNIPEX 74 01 250 High Leverage Diagonal Cutters are metal cutting, for use in hand.  EN (C) of heading 8203 provisions for cutting tools for use in hand. Thus by GRI-1 the HTS US is 8203.30.0000. </t>
  </si>
  <si>
    <t xml:space="preserve">Stainless Steel Scissors, Electrician Free Fall Snips Klein Tools 2100-8 for cutting metal wire by hand. EN (C) of heading 8203 provisions for cutting tools for use in hand. Thus by GRI-1 the HTS US is 8203.30.0000. </t>
  </si>
  <si>
    <t>IRWIN Tools 1954889 Fiberglass General Purpose Claw Hammer, 16 oz, Handtool. The EN (B) of 8205 provisions for hammers. Thus by GRI-1 the HTS US is 8205.20.3000</t>
  </si>
  <si>
    <t xml:space="preserve">IRWIN VISE-GRIP Long Nose Pliers, 6-Inch (2078216), is a hand tool. The EN (B) of heading 82.03 provisions for pliers of hand tool use. Thus by GRI-1 the HTS US is 8203.20.6030. </t>
  </si>
  <si>
    <t>IRWIN Tools VISE-GRIP Adjustable Wrench, 8-Inch (2078608) is a hand tool. With an adjustable head. The EN (1) of heading 82.04 provisions for wrenches. Thus by GRI-1 the HTS US is 8204.12.0000</t>
  </si>
  <si>
    <t>40 Pieces - EPAuto 1/4-Inch &amp; 3/8-Inch Drive Socket Set with Reversible Ratchet. This a socket wrench with individual socket pieces. Is a tool for working in the hand. The EN (2) of heading 82.04 provisions for wrenches. Thus by GRI-1 the HTS US is 8204.20.0000.</t>
  </si>
  <si>
    <t>DEWALT Cobalt Drill Bit Set with Pilot Point, 14-Piece (DWA1240). For use with standard and impact drills/drivers. Made of High Carbon Steel, Bimetal, High Speed Steel, Alloy, Stainless. The EN (A),(B), and (C) of heading 8207, provision for these types of interchangeable tool bits. Thus by GRI-1 the HTS US will be 8207.50.2055.</t>
  </si>
  <si>
    <t>Letter Size Clipboard Standard Clip 9'' x 12.5'' Hardboard. This is a wood MDF board with metal clip. Note 3 to Chapter 44 of the HTSUS states that, Headings 4414 to 4421 apply to articles of the respective descriptions of particle board or similar board, fiberboard, laminated wood or densified wood as they apply to such articles of wood. Thus by GRI-1, the HTS US is 4421.99.9780.</t>
  </si>
  <si>
    <t>Scotch Brand 3M 2020-1A-CP 2020-24A-CP Masking Tape, 9 Rolls- 0.94 Inch x 60.1 Yards, Browns. The EN of heading 3919 provisions for self adhesive tape. Thus by GRI-1 the HTS US is 3919.10.2055.</t>
  </si>
  <si>
    <t xml:space="preserve">BIC Round Stic Xtra Life Ballpoint Pen, Medium Point (1.0mm), Black, 60-Count. Provisioned for by name in the tariff. Thus by GRI-1 the HTS US is 9608.10.0000 </t>
  </si>
  <si>
    <t>Sharpie Permanent Markers, Fine Point, Black, 36 Count, are felt tipped markers. Provisioned for by name in the tariff. Thus by GRI-1 the HTS US is 9608.20.0000</t>
  </si>
  <si>
    <t>AmazonBasics Expanding Organizer File Folder, Letter Size - Black/Gray (2-Pack), this is made of poly-plastic. For use as an office or school supply. Not directly provisioned for in the HTS however articles of plastic are classified under the chapter 39. The most appropriate for this item being 3926. Thus by GRI-1 the HTS US is 3926.10.0000.</t>
  </si>
  <si>
    <t xml:space="preserve">AmazonBasics Stapler with 1000 Staples – Black, is made of metal and plastic. This performs a mechanical action. Thus it is classified as a machine under chapter 84. The most appropriate heading is 8472. EN (11) of heading 8472, specifically name stapling machines. By GRI-1 the HTS US is 8472.90.9080. </t>
  </si>
  <si>
    <t xml:space="preserve">Combustible Gas Leak Detector Klein Tools ET120, is a portable hand held gas detection instrument. It has a Detection range: Approximately 50 to 10,000 ppm* (*based on Methane)
Two levels of sensitivity: High (Approximately 50 to 1000 ppm) and Low (Approximately 50 to 10,000 ppm) Five red LED's (visual) and 85dB audible alerts that increase with gas concentration
Automatic zero-point calibration at power-up (lights will flash during self-calibration; this does not indicate the presence of gas) 18-Inch flexible gooseneck expands sensor's reach; clips onto meter for storage. This device works on an electro-chemical sensor. Devices for detecting chemicals are provisioned for under heading 9027. Thus by GRI-1 the HTS US is 9027.10.2000
</t>
  </si>
  <si>
    <t>500ml Plastic Graduated Cylinder, is plasticwear for use in precise measuring of liquids. Plastic is provisioned for under chapter 30. Articles of plastic are covered by the EN of heading 3926. Thus by GRI-1 the HTS US is 3926.90.9910.</t>
  </si>
  <si>
    <t xml:space="preserve">Superior BBQ Gloves – High Heat Resistant Barbecue Gloves up to 400 Degrees on Grill – Insulated Lining Protects Hands - Diamond Grip Neoprene Finish for Increased Grip - Size Medium. Neoprene is a vulcanized synthetic rubber. These gloves are neoprene completely on the outside and seamless. GN 2 of Chapter 40 provides for vulcanized rubber. EN (2) of heading 4015 provisions for Articles of apparel and clothing accessories (including gloves. Thus by GRI-1 </t>
  </si>
  <si>
    <t>PTFE Yellow Gas Line Thread Sealant Tape 260" Length 1/2" Width 5 Pack for Propane,Natural Gas. Plastic tape without adhesive, of Polytetrafluoroethylene plastic. The heading 3920, provisions for plastic film non-adhesisve. Thus by GRI-1 the HTS US is  3920.10.0000</t>
  </si>
  <si>
    <t>Everflow 811-5 PTFE Thread Seal Tape for Plumbers, White 1/2 Inch x 520 Inch (Pack of 5 Rolls). Plastic tape without adhesive, of Polytetrafluoroethylene plastic. The heading 3920, provisions for plastic film non-adhesisve. Thus by GRI-1 the HTS US is  3920.10.0000</t>
  </si>
  <si>
    <t xml:space="preserve">Choice 18" x 26" x 15" Clear Plastic Food Storage Box, is of Polycarbonate plastic. This is like a crate or box for storing food. The EN’s of Heading 3823 provision for boxes for storing and moving of goods. Thus by GRI-1 the HTS US is 3923.10.9000 </t>
  </si>
  <si>
    <t>Cafeteria Tray, is of Polypropylene, and measures about 18 Inches by 14 Inches. Table wear is provisioned for under heading 3924. Thus by GRI-1 the HTS US is 3924.10.3000</t>
  </si>
  <si>
    <t xml:space="preserve">Item No Hole Circuit Breaker Lockout, is made of Polypropylene and Nylon. It is used to insert into a circuit breaker and then thread a padlock through. It does not contain the pad lock. This is an accessory for a circuit breaker, but is not classified as a part of a circuit breaker by definition in Section 16 of the tariff. Thus it will be classified by materials. Articles of plastic are classified under Chapter 39. The most appropriate heading is 3926 for articles of plastic. Thus by GRI-1 the HTS US is 3926.90.8500 </t>
  </si>
  <si>
    <t>Red Lockout Padlock, Alike Key Type, Aluminum Body Material, 6 PK. This has a body width of 1-1/2" (3.048cm) and has keys for opening. Padlocks are named in the tariff under heading 8301. Thus by GRI-1 the HTS US is 8301.10.6000</t>
  </si>
  <si>
    <t>Danger Bilingual Tag, Vinyl. This is a plastic label with writing on it and a metal grommet for threading the pad lock through. It is a plastic article. However GN of Chapter 49 provide for printed materials, of which items printed on plastic are included. Thus by GRI-1 the HTS US will be 4911.99.8000.</t>
  </si>
  <si>
    <t>Pipette Controller, Blue, 0.1 to 100mL s plasticwear for use in precise measuring of liquids. Plastic is provisioned for under chapter 30. Articles of plastic are covered by the EN of heading 3926. Thus by GRI-1 the HTS US is 3926.90.9910.</t>
  </si>
  <si>
    <t xml:space="preserve">Ratchet Cutting Action Pipe Cutter, Cutting Capacity 1/8" to 2-1/2" cuts plastic materials, for use in the hand. Tools for cutting are provisioned for under EN (D) of heading 8203. Thus by GRI-1 the HTS US is 8203.40.6000. </t>
  </si>
  <si>
    <t>M18 18-Volt Lithium-Ion Cordless 1/2 in. Drill Driver Kit w/ (2) 1.5Ah Batteries, Charger, Hard Case. EN (1) of Heading 8467 provisions for tools worked in the hand with self contained motors for drilling. Thus by GRI-1 the HTS US is 8467.21.0010</t>
  </si>
  <si>
    <t>Scotch-Brite Hand and Nail Brush, is a plastic brush used for cleaning surfaces. The EN (B)(C)(4) of heading 9603 provision for nail brushes of plastic. Thus by GRI-1 the HTS US will be 9603.29.8050.</t>
  </si>
  <si>
    <t>HDX Kitchen and Bath Scrub Brush, is a plastic brush, used for cleaning surfaces. The EN (B)(C)(4) of heading 9603 provision for brushes of plastic. Thus by GRI-1 the HTS US will be 9603.90.8050</t>
  </si>
  <si>
    <t xml:space="preserve">DeWalt Retractrable Knife, is a knife with a replaceable blade. This has a fixed blade, a metal body construction and a rubber grip. The EN (4) of heading 8211 provides for knives with interchangeable blades. Thus by GRI-1 the HTS US is 8211.92.2060. </t>
  </si>
  <si>
    <t xml:space="preserve">Allen Long Arm SAE/Metric Ball-Plus Hex Key Set (22-Piece), is a set of tools used in the hand. The EN (1) of 8204 provides for hand operated wrenches. Thus by GRI-1 the HTS US is 8204.11.0060. </t>
  </si>
  <si>
    <t xml:space="preserve">Empire True Blue 12 in. Magnetic Tool Box Level, is a bubble level for checking the angle of a surface. Instruments for measuring are provisioned for in Chapter 90. The EN (I)(A)(10) of heading 9031 states bubble levels are classified under this heading. Thus by GRI-1 the HTS US will be 9031.80.8085. </t>
  </si>
  <si>
    <t>Lifetime 72 in. Almond Plastic Portable Folding Card Table. These tables are of metal frames and plastic tops. The plastic is the item that provides the classification in this instance, for the type of furniture. The EN of heading 9403 provision for tables. Thus by GRI-1 the HTS US is 9403.70.4015</t>
  </si>
  <si>
    <t>Gorilla Ladders 1-Step Plastic Folding Step Stool Ladder with a 300 lbs. Capacity (2-Pack). Customs has long head that ladders are classified by material. See ruling HQ H202595. Thus since this is of plastic this will be classified under Chapter 39. The heading 3926, provisions for articles of plastic. Thus by GRI-1 the HTS US will be 3926.90.9930</t>
  </si>
  <si>
    <t xml:space="preserve">Husky SAE/Metric Combination Wrench Set (18-Piece), is a set of non-adjustable wrenches.  The EN (1) of heading 8204 provisions for wrenches. Thus by GRI-1 the HTS US is 8204.11.0030. </t>
  </si>
  <si>
    <t>Water-Resistant Chemistry Meter for Testing Conductivity. This meter works by measuring the resistance between two electrodes with in the testing device. The EN (III) in heading 9030 provisions for instruments that measure resistance. Thus by GRI-1 the HTS US will be 9030.33.3400</t>
  </si>
  <si>
    <t>Corrosion-Resistant Stainless Steel Ruler 36"/900 mm Length. Instruments for measuring are provisioned for in Chapter 90. The EN (D) of heading 9017 provisions for nstruments for measuring length, for use in the hand. Thus by GRI-1 the HTS US will be 9017.80.0000.</t>
  </si>
  <si>
    <t xml:space="preserve">Scintillation Vials, Borosilicate Glass, with Screw Caps. These vials hold 20 ml and have a plastic cap with a borosilicate glass body. EN (A) of heading 70.10 provision for empty glass vials. Thus by GRI-1 the HTS US is 7010.90.0540. </t>
  </si>
  <si>
    <t>to store and organize items on
(same as Chrome Wire Shelving Unit if shipped together)</t>
  </si>
  <si>
    <t>to store tools, equipment, and other items in bulk
(same as Jumbo Heavy Duty Metal Storage Cabinte H-3617GR-SHF if shipped together)</t>
  </si>
  <si>
    <t>Used to connect natural gas to the Apeel mixing unit</t>
  </si>
  <si>
    <t>Used to connect stainless steel piping to flexible hoses</t>
  </si>
  <si>
    <t>Used to clean the storage totes of the Apeel mixing unit</t>
  </si>
  <si>
    <t>Used to connect the air compressor to the diaphragm pump on the Apeel mixing unit</t>
  </si>
  <si>
    <t>Used to sample solution out of the Apeel mixing unit</t>
  </si>
  <si>
    <t>Used to transfer Apeel solution from the process tanks into storage tanks</t>
  </si>
  <si>
    <t>Used to transfer liquid solution from the mixing tanks to the pump int he Apeel mixing unit</t>
  </si>
  <si>
    <t>Used to transfer solution into and out of the Apeel mixing tanks</t>
  </si>
  <si>
    <t>Used to transfer waste out of the Apeel mixing unit</t>
  </si>
  <si>
    <t>Lockable metal storage cabinets; heavy guage steel to store tools, equipment, and other items in bulk</t>
  </si>
  <si>
    <t>http://www.testequipmentdepot.com/ohaus/ph-meters-and-water-quality-analysis/conductivity-meters/portable/pen-meter-temperature-display-st20cb.htm?ref=gbase&amp;gclid=EAIaIQobChMI7pnwtuDL4wIVJRh9Ch0VpAQ4EAYYASABEgJD7fD_BwE</t>
  </si>
  <si>
    <t>organic matter</t>
  </si>
  <si>
    <t>24" Litelapse</t>
  </si>
  <si>
    <t>16" Litelapse</t>
  </si>
  <si>
    <t>8525.80.3000</t>
  </si>
  <si>
    <t>9405.60.2090</t>
  </si>
  <si>
    <t>Particle boardtray to prop asparagus during timelapse videos</t>
  </si>
  <si>
    <t>4419.90.9000</t>
  </si>
  <si>
    <t>Ohaus SPX1202 Scout Analytical Balance, 1200 g x 0.01 g</t>
  </si>
  <si>
    <t>SPX1201</t>
  </si>
  <si>
    <t>8423.81.2900</t>
  </si>
  <si>
    <t>8517.62.0000</t>
  </si>
  <si>
    <t>Respiration Chamber with Timelapse Camera</t>
  </si>
  <si>
    <t xml:space="preserve">Measures CO2 emiited by fresh produce while taking timelapse photos. The respiration chambers are plexiglass boxes with CO2 monitoring tools and a small time-lapse camera into which we put the fruit for a set amount of time and measure the CO2 emitted while taking photos of the fruit aging.  </t>
  </si>
  <si>
    <t>acrylic</t>
  </si>
  <si>
    <t>9031.80.8000</t>
  </si>
  <si>
    <t>Ohaus SPX8200 Scout Analytical Balance, 8200 g x 1 g</t>
  </si>
  <si>
    <t>SPX8200</t>
  </si>
  <si>
    <t>https://www.amazon.com/Ohaus-SPX8200-Scout-Analytical-Balance/dp/B01AJ08NMW/ref=sr_1_fkmrnull_5?keywords=ohaus+spx8200&amp;qid=1558575258&amp;s=gateway&amp;sr=8-5-fkmrnull</t>
  </si>
  <si>
    <t>American Weight Scales Calibration Weight for AWS Digital Scale, Stainless Steel, Chrome Finish, 1000G, 1KG</t>
  </si>
  <si>
    <t xml:space="preserve">1KGWGT </t>
  </si>
  <si>
    <t>https://www.amazon.com/American-Weigh-Scales-1KGWGT-Calibration/dp/B002UL9ZEO/ref=sr_1_4?keywords=1kg+calibration+weight&amp;qid=1558575031&amp;s=gateway&amp;sr=8-4</t>
  </si>
  <si>
    <t>15' USB Cable</t>
  </si>
  <si>
    <t>Connects digital tool to computer</t>
  </si>
  <si>
    <t xml:space="preserve">Mechanical device for spraying a liquid application on fruit and vegetables after harvesting and before packaging. It’s primary function is as a sprayer, i.e., the ability of the machine to disperse the Apeel liquid coating by a spray powered by an electrically operated peristaltic pump. 
 </t>
  </si>
  <si>
    <t>https://www.monoprice.com/product?p_id=5440</t>
  </si>
  <si>
    <t>USB Hub</t>
  </si>
  <si>
    <t>External port for USB plug-in</t>
  </si>
  <si>
    <t>Plugable</t>
  </si>
  <si>
    <t>USB2-HUB7BC</t>
  </si>
  <si>
    <t>https://www.amazon.com/dp/B00L2LK164/ref=psdc_281413_t3_B003Z4G3I6</t>
  </si>
  <si>
    <t>8471.80.1000</t>
  </si>
  <si>
    <t>8471.80.0000</t>
  </si>
  <si>
    <t>Remote trigger on a cord that snaps photos on camera. The remote trigger is not controlled under the CCL. CROSS Ruling: NY N230145</t>
  </si>
  <si>
    <t>Power adapter</t>
  </si>
  <si>
    <t>Power adapter for digital cameras and other divices</t>
  </si>
  <si>
    <t>Ceptics</t>
  </si>
  <si>
    <t>CT-9C-A</t>
  </si>
  <si>
    <t>8536.69.9099</t>
  </si>
  <si>
    <t>https://www.amazon.com/dp/B07NHTGBJW/ref=psdc_10967761_t1_B01DJEBLQU?th=1</t>
  </si>
  <si>
    <t>[sort or filter here first]</t>
  </si>
  <si>
    <t>Vendor Reference Code</t>
  </si>
  <si>
    <t>Purchased New or Refurbished</t>
  </si>
  <si>
    <t>Where was this item purchased from</t>
  </si>
  <si>
    <t>To be filled in by Apeel Logistics</t>
  </si>
  <si>
    <t>USB Sensor Calibration Cable</t>
  </si>
  <si>
    <t>https://apeelsciences.box.com/s/7o9e46g2zjb6dj8q476dcyft6o9ivwen</t>
  </si>
  <si>
    <t>Same as Uline H-3617GR-CAB if shipped together</t>
  </si>
  <si>
    <t>Same as Uline H-2942-72 if shipped together</t>
  </si>
  <si>
    <t>Digital Camera with Lens not controlled under ECCN 6A003 or 6A004. The digital camera is not controlled under the CCL. It is classified as EAR99.  CROSS Ruling: NY N007183</t>
  </si>
  <si>
    <t>Supplier or Marketer Name</t>
  </si>
  <si>
    <t>Shipping Destination</t>
  </si>
  <si>
    <t>Quantity Shipping</t>
  </si>
  <si>
    <t>Total Cost Shipping (UDS)</t>
  </si>
  <si>
    <t>Length Per Unit
 (in)</t>
  </si>
  <si>
    <t>Weight Per Unit 
(lbs)</t>
  </si>
  <si>
    <t>Cost Per Unit 
(USD)</t>
  </si>
  <si>
    <t>Width Per Unit 
(in)</t>
  </si>
  <si>
    <t>Height Per Unit 
(in)</t>
  </si>
  <si>
    <t>Unit of Measure 
(UOM)</t>
  </si>
  <si>
    <t>If not relevant enter 'N/A'
For Unit of Measure = each, pair, box of 12, etc.</t>
  </si>
  <si>
    <t>1516.20.9000</t>
  </si>
  <si>
    <t>Edipeel</t>
  </si>
  <si>
    <t>To be filled in by Apeel staff (Engineering, Manufacturing or Site Coordinator) ----------------------------------------------------------------------------------------------------------------------------------------------------------------------------------------------------------------------------------------------------------------------------------------------------------------------------------------------------------------------------</t>
  </si>
  <si>
    <t>9027.10.1000</t>
  </si>
  <si>
    <t>07/25/2019: IMPORT: US: MN: Item is comprised of a CO2 sensor (9027.10) and an atmospheric sensor (9026.20) that monitors &amp; logs environmental data (temperature, realtive humidity, barometric pressure, and CO2 concentration). CO2 sensor features analog &amp; digital outputs. Atmospheric (BME280) sensor measures atmospheric pressure from 30kPa to 110kPa as well as relative humidity and temperature. The breakout provides a 3.3V SPI interface, a 5V tolerant I2C interface (with pull-up resistors to 3.3V), takes measurements at less than 1mA and idles less than 5µA. The BME280 Breakout board has 10 pins, but no more than six are used at a single time. The left side of the board provide power, ground, and I2C pins. The remaining pins which provide SPI functionality and have another power and ground, are broken out on the other side. Per EN's of 9027 and logic of NY Ruling N297550, of an item of similar form/function, HTS as 9027.10.2000. GRI 3C</t>
  </si>
  <si>
    <t>Mixing Skid Parts - Gamma</t>
  </si>
  <si>
    <t>Mixing Skid System - Gamma</t>
  </si>
  <si>
    <t>Step ladder</t>
  </si>
  <si>
    <t xml:space="preserve">400 VAC to 480VAC Transformer </t>
  </si>
  <si>
    <t>Transform power at the facillity to the Voltage required</t>
  </si>
  <si>
    <t>Spare O-ring Kit</t>
  </si>
  <si>
    <t>Replacement O-rings for IKA mixer</t>
  </si>
  <si>
    <t xml:space="preserve">Spare drive belt </t>
  </si>
  <si>
    <t>Belt for IKA Mixer</t>
  </si>
  <si>
    <t>FKM 1" tri-clamp gasket</t>
  </si>
  <si>
    <t>Gasket</t>
  </si>
  <si>
    <t>Spare gasket for check valve</t>
  </si>
  <si>
    <t>1/2" NPT to 3/8" tube OD Hose barb fitting</t>
  </si>
  <si>
    <t>Fitting</t>
  </si>
  <si>
    <t>Silicone 1/2" tri-clamp gasket</t>
  </si>
  <si>
    <t>Silicone 1 1/2" tri-clamp gasket</t>
  </si>
  <si>
    <t>3/8" pneumatic silencer</t>
  </si>
  <si>
    <t>Fitting - silencer of air venting</t>
  </si>
  <si>
    <t>1/4" pneumatic silencer</t>
  </si>
  <si>
    <t>Small red u shaped collars for push-to-connect fittings (1/4")</t>
  </si>
  <si>
    <t>Fitting collar</t>
  </si>
  <si>
    <t>Stainless steel 1/2" NPT nipple</t>
  </si>
  <si>
    <t>Y/T splitter</t>
  </si>
  <si>
    <t>Splits a single 5 pin analog signal into 2</t>
  </si>
  <si>
    <t>5 pk of fuses 35A</t>
  </si>
  <si>
    <t>fuses</t>
  </si>
  <si>
    <t>Mersen 5A 125VAC fuse</t>
  </si>
  <si>
    <t>fuse</t>
  </si>
  <si>
    <t>Mersen 2A 250VAC fuse</t>
  </si>
  <si>
    <t>Pressure gauge (0-100 psi) 1.5" face</t>
  </si>
  <si>
    <t>Pressure gauge</t>
  </si>
  <si>
    <t>Mersen 1A 250VAC fuse</t>
  </si>
  <si>
    <t xml:space="preserve">M12 4-20mA converter </t>
  </si>
  <si>
    <t>Converts digital output to 4-20mA</t>
  </si>
  <si>
    <t>24V DC fan, black with 120mm x120mm frame</t>
  </si>
  <si>
    <t xml:space="preserve">turnover air </t>
  </si>
  <si>
    <t xml:space="preserve">Converts 4-20mA input to digital </t>
  </si>
  <si>
    <t>Black partical filter with brass 1/4" NPT connection</t>
  </si>
  <si>
    <t>Filter particles from entering compressor</t>
  </si>
  <si>
    <t>M12 4 pin 0.6m patchcord (orange)</t>
  </si>
  <si>
    <t>Spare filters for pneumatics - three white boxes in a plastic bag</t>
  </si>
  <si>
    <t>filter particles and oil out of pneumatic lines</t>
  </si>
  <si>
    <t>M12 4 pin 1.5m patchcord (orange)</t>
  </si>
  <si>
    <t>3/8" OD nylon semi-clear white tubing</t>
  </si>
  <si>
    <t>Tubing</t>
  </si>
  <si>
    <t>filter and finger gaurd for 24V fans</t>
  </si>
  <si>
    <t>filter air and prevent contact with fans</t>
  </si>
  <si>
    <t>M12 4 pin 2m patchcord (orange)</t>
  </si>
  <si>
    <t>1/4" OD nylon semi-clear white tubing</t>
  </si>
  <si>
    <t>1/2" ASTM BPE sanitary tri-clamp</t>
  </si>
  <si>
    <t>Clamp together BPE tri-clamp fittings</t>
  </si>
  <si>
    <t>M12 4 pin 3m patchcord (orange)</t>
  </si>
  <si>
    <t>6mm OD nylon semi-clear white tubing</t>
  </si>
  <si>
    <t>2" ASTM BPE sanitary tri-clamp</t>
  </si>
  <si>
    <t>2" long white tube with orange ends</t>
  </si>
  <si>
    <t>pneumatic check valve</t>
  </si>
  <si>
    <t>M12 4 pin 4m patchcord (orange)</t>
  </si>
  <si>
    <t>1/4" universal thread -6mm OD tube  push to connect fitting (grey)</t>
  </si>
  <si>
    <t>1" ASTM BPE sanitary tri-clamp</t>
  </si>
  <si>
    <t>Brass on-off 1/2" NPT ball valve (2-way)</t>
  </si>
  <si>
    <t>Valve</t>
  </si>
  <si>
    <t>1/4" universal thread -3/8" OD tube  push to connect fitting (grey+ orange)</t>
  </si>
  <si>
    <t>1/2" with 1 1/2" instrument connection tee</t>
  </si>
  <si>
    <t>Process pipe</t>
  </si>
  <si>
    <t>Hand Valve with LOTO (blue PBM handle)</t>
  </si>
  <si>
    <t>On-Off valve</t>
  </si>
  <si>
    <t>3/8" OD barbed tube, complimentary quick disconnect fittings</t>
  </si>
  <si>
    <t>Fittings</t>
  </si>
  <si>
    <t>Band Clamp</t>
  </si>
  <si>
    <t>Hand Valve (blue brewha handle)</t>
  </si>
  <si>
    <t>On - Off valve</t>
  </si>
  <si>
    <t>1/4" universal thread -1/4" OD tube  push to connect fitting (grey+ orange)</t>
  </si>
  <si>
    <t>Stainless steel 1/2" NPT valves (2-way)</t>
  </si>
  <si>
    <t xml:space="preserve">Grey power cable 2m long </t>
  </si>
  <si>
    <t>Pover to the 24V panel</t>
  </si>
  <si>
    <t>2" long orange tube</t>
  </si>
  <si>
    <t>3/8" push-to-connect plug</t>
  </si>
  <si>
    <t>light grey pressure regulator</t>
  </si>
  <si>
    <t>pressure regulator</t>
  </si>
  <si>
    <t>M12 4 pin 5m ethernet patchcord (green)</t>
  </si>
  <si>
    <t>Dual inductive sensor</t>
  </si>
  <si>
    <t>Measure position of HV-105</t>
  </si>
  <si>
    <t>Temperature Transmitter</t>
  </si>
  <si>
    <t>RTD 24V IO-link transmitter</t>
  </si>
  <si>
    <t>Normally Close Automated Pneumatic Valve + Positioner (black plastic)</t>
  </si>
  <si>
    <t>Pneumatic diaphram on-off valve</t>
  </si>
  <si>
    <t>black push-to-connect pneumatic valve</t>
  </si>
  <si>
    <t>on-off valve</t>
  </si>
  <si>
    <t>Poppet Kit</t>
  </si>
  <si>
    <t>Spare poppet for check valve</t>
  </si>
  <si>
    <t>Spare diaphragm for Gemu on-off Valves</t>
  </si>
  <si>
    <t>Diaphragm</t>
  </si>
  <si>
    <t>Regulating Cone (conical platic thing)</t>
  </si>
  <si>
    <t>spare regulaing cone for Gemu flow regulating valve</t>
  </si>
  <si>
    <t>Respiration Chambers</t>
  </si>
  <si>
    <t>Cutting Board</t>
  </si>
  <si>
    <t>Cutting avocados for produce quality holdbacks</t>
  </si>
  <si>
    <t>Micro-USB to ethernet adapter (TimTemp)</t>
  </si>
  <si>
    <t>Connecting TimTemp locally to internet on-site</t>
  </si>
  <si>
    <t>Micro-SD to SD Card Adapter (TimTemp)</t>
  </si>
  <si>
    <t>for troubleshooting purposes</t>
  </si>
  <si>
    <t>Chef's Knife</t>
  </si>
  <si>
    <t>USB-C SD Card Adapter (TimTemp)</t>
  </si>
  <si>
    <t>Power Adapter (TimTemp)</t>
  </si>
  <si>
    <t>Provides power to TimTemp</t>
  </si>
  <si>
    <t>10' ethernet cord (TimTemp)</t>
  </si>
  <si>
    <t>25' ethernet cord (TimTemp)</t>
  </si>
  <si>
    <t>Cylindrical Brush</t>
  </si>
  <si>
    <t>Cleaning debris from hard surfaces</t>
  </si>
  <si>
    <t>Dish Soap</t>
  </si>
  <si>
    <t>Cleaning soils and degreasing</t>
  </si>
  <si>
    <t>Alpet D2 Surface Sanitizer Wipes</t>
  </si>
  <si>
    <t>Sanitizing hard surfaces</t>
  </si>
  <si>
    <t>Simple Green</t>
  </si>
  <si>
    <t>cleaning soils and degreasing</t>
  </si>
  <si>
    <t>Dust Pan</t>
  </si>
  <si>
    <t>sweeping and collecting dusts</t>
  </si>
  <si>
    <t>Lock-out Tag-out Hasp</t>
  </si>
  <si>
    <t xml:space="preserve">Securing machinery controls so that they may be safely worked on </t>
  </si>
  <si>
    <t xml:space="preserve">Earplugs </t>
  </si>
  <si>
    <t>hearing protection</t>
  </si>
  <si>
    <t>Noise Reduction Ear Muffs</t>
  </si>
  <si>
    <t>Graduated Bucket</t>
  </si>
  <si>
    <t>holding and measuring food product</t>
  </si>
  <si>
    <t>Tri-Clamp Temporary Caps</t>
  </si>
  <si>
    <t>covering open piping and valves</t>
  </si>
  <si>
    <t>HEPA Filter Vacuum</t>
  </si>
  <si>
    <t>vacuuming up dusts and debris</t>
  </si>
  <si>
    <t>HEPA Filter Vacuum Bags</t>
  </si>
  <si>
    <t xml:space="preserve">collecting dusts and debris inside a vacuum cleaner </t>
  </si>
  <si>
    <t>Inspection Mirror</t>
  </si>
  <si>
    <t xml:space="preserve">allows visibility within hard to see or confined places </t>
  </si>
  <si>
    <t>Force Gauge</t>
  </si>
  <si>
    <t xml:space="preserve">measures kinectic force </t>
  </si>
  <si>
    <t>Thermocouple Thermometer</t>
  </si>
  <si>
    <t>measures temperature</t>
  </si>
  <si>
    <t xml:space="preserve">Thermocouple </t>
  </si>
  <si>
    <t>probe that allows for temperature measurement</t>
  </si>
  <si>
    <t>Nut Driver</t>
  </si>
  <si>
    <t>loosening and tightening nuts</t>
  </si>
  <si>
    <t>Screw Driver Set</t>
  </si>
  <si>
    <t>loosening and tightening screws</t>
  </si>
  <si>
    <t>Stopwatch - digital</t>
  </si>
  <si>
    <t>precision measurement of passage of time</t>
  </si>
  <si>
    <t>Lubricating Grease (type 1)</t>
  </si>
  <si>
    <t>lubrication of machine parts</t>
  </si>
  <si>
    <t>Engine Oil</t>
  </si>
  <si>
    <t>Lubricating Grease (type 2)</t>
  </si>
  <si>
    <t xml:space="preserve">lubrication of machine parts </t>
  </si>
  <si>
    <t>Welded Platform Ladder</t>
  </si>
  <si>
    <t>safe, stable access to high places</t>
  </si>
  <si>
    <t>EnSure Luminometer</t>
  </si>
  <si>
    <t>used to verify sanitary standards; reads swab samples taken from surfaces and displays levels of Adenosine Triphosphate (ATP)</t>
  </si>
  <si>
    <t>Calibration Kit for EnSure Luminometer</t>
  </si>
  <si>
    <t>Calibrates EnSure luminometer to ensure proper function</t>
  </si>
  <si>
    <t>14155T16</t>
  </si>
  <si>
    <t>BC24G1-H/50/CE/TE</t>
  </si>
  <si>
    <t>GTCV-100</t>
  </si>
  <si>
    <t>HCTVC013</t>
  </si>
  <si>
    <t>44555K135</t>
  </si>
  <si>
    <t>42MP-XC50</t>
  </si>
  <si>
    <t>40MP-XW150</t>
  </si>
  <si>
    <t>AN20-C11</t>
  </si>
  <si>
    <t>AN10-C07</t>
  </si>
  <si>
    <t>51055k413</t>
  </si>
  <si>
    <t>4452K844</t>
  </si>
  <si>
    <t>EBC116</t>
  </si>
  <si>
    <t>239001P</t>
  </si>
  <si>
    <t>gsc5</t>
  </si>
  <si>
    <t>gsc2</t>
  </si>
  <si>
    <t>15W1005PH01B100#</t>
  </si>
  <si>
    <t>gsc1</t>
  </si>
  <si>
    <t>DP1213</t>
  </si>
  <si>
    <t>AFB1224VHE-TC5F</t>
  </si>
  <si>
    <t>DP2200</t>
  </si>
  <si>
    <t>included w/ compressor</t>
  </si>
  <si>
    <t>EVT041</t>
  </si>
  <si>
    <t>EVT288</t>
  </si>
  <si>
    <t>AMQ05C19</t>
  </si>
  <si>
    <t>RCP-120-T</t>
  </si>
  <si>
    <t>EVT043</t>
  </si>
  <si>
    <t>AMQ05C20</t>
  </si>
  <si>
    <t>13MHHM50-75</t>
  </si>
  <si>
    <t>EVT105</t>
  </si>
  <si>
    <t>amq12b19</t>
  </si>
  <si>
    <t>13MHHM200</t>
  </si>
  <si>
    <t>AKH07-00</t>
  </si>
  <si>
    <t>EVT106</t>
  </si>
  <si>
    <t>51305k334</t>
  </si>
  <si>
    <t>4322K152</t>
  </si>
  <si>
    <t>47865K13</t>
  </si>
  <si>
    <t>51235k134</t>
  </si>
  <si>
    <t>T7IMPS-050150PL</t>
  </si>
  <si>
    <t>SP-PSIHFC8XG04A</t>
  </si>
  <si>
    <t>STBC238</t>
  </si>
  <si>
    <t>none</t>
  </si>
  <si>
    <t>51235K128</t>
  </si>
  <si>
    <t>46325K28</t>
  </si>
  <si>
    <t>MINH-3MFP-2M</t>
  </si>
  <si>
    <t>KQ2P-11</t>
  </si>
  <si>
    <t>AR20-N02B-Z-A</t>
  </si>
  <si>
    <t>E21139</t>
  </si>
  <si>
    <t>IN5225</t>
  </si>
  <si>
    <t>TA2002</t>
  </si>
  <si>
    <t>605 15D80401710/N SF6 1230000ZA001031110102 1230S01Z050100</t>
  </si>
  <si>
    <t>4796K54</t>
  </si>
  <si>
    <t>HCVTC002</t>
  </si>
  <si>
    <t>600 8M17</t>
  </si>
  <si>
    <t>567 SVM 4 2</t>
  </si>
  <si>
    <t>567 SRK 4 2GCF</t>
  </si>
  <si>
    <t>2032BP-6</t>
  </si>
  <si>
    <t>n/a</t>
  </si>
  <si>
    <t>USB2-OTGE100</t>
  </si>
  <si>
    <t>7-1/2" Red Chef's Knife</t>
  </si>
  <si>
    <t>201058-BLK</t>
  </si>
  <si>
    <t>B0793CXV75</t>
  </si>
  <si>
    <t>Dawn-B01H7DFM32-P</t>
  </si>
  <si>
    <t>SSW0001</t>
  </si>
  <si>
    <t>S-7290</t>
  </si>
  <si>
    <t>SJ21521</t>
  </si>
  <si>
    <t>ML421</t>
  </si>
  <si>
    <t>S-7905</t>
  </si>
  <si>
    <t>S-20449</t>
  </si>
  <si>
    <t>PESC-8</t>
  </si>
  <si>
    <t>CAPTC-200</t>
  </si>
  <si>
    <t>VK811PH</t>
  </si>
  <si>
    <t>EA11A</t>
  </si>
  <si>
    <t>80PK-22</t>
  </si>
  <si>
    <t>630-1/2</t>
  </si>
  <si>
    <t>CM-TH007</t>
  </si>
  <si>
    <t>FBA_ST083000YE</t>
  </si>
  <si>
    <t>3UM48</t>
  </si>
  <si>
    <t>Cassida Liquid GL 150</t>
  </si>
  <si>
    <t>ASY0289</t>
  </si>
  <si>
    <t>PCD4000</t>
  </si>
  <si>
    <t>TEMCo Industrial</t>
  </si>
  <si>
    <t>Sanitary Fittings</t>
  </si>
  <si>
    <t>PBM</t>
  </si>
  <si>
    <t>Dixon</t>
  </si>
  <si>
    <t>SMC</t>
  </si>
  <si>
    <t>McMaster Carr</t>
  </si>
  <si>
    <t>IFM</t>
  </si>
  <si>
    <t>Littel Fuse</t>
  </si>
  <si>
    <t>Mersen</t>
  </si>
  <si>
    <t>Ashcroft</t>
  </si>
  <si>
    <t>Delta Electronics</t>
  </si>
  <si>
    <t>Jun-Air</t>
  </si>
  <si>
    <t>Puregas</t>
  </si>
  <si>
    <t>Freelin-Wade</t>
  </si>
  <si>
    <t xml:space="preserve">SMC </t>
  </si>
  <si>
    <t>CPC</t>
  </si>
  <si>
    <t>Brewha</t>
  </si>
  <si>
    <t>Mencom</t>
  </si>
  <si>
    <t>Gemu</t>
  </si>
  <si>
    <t>Energizer</t>
  </si>
  <si>
    <t>TT1</t>
  </si>
  <si>
    <t>Nicole Home Collection</t>
  </si>
  <si>
    <t>SanDisk</t>
  </si>
  <si>
    <t>Chicago Cutlery</t>
  </si>
  <si>
    <t>Cable Matters</t>
  </si>
  <si>
    <t>Procter &amp; Gamble</t>
  </si>
  <si>
    <t>Best Sanitizers Inc</t>
  </si>
  <si>
    <t>Sunshine Makers inc.</t>
  </si>
  <si>
    <t>Winco</t>
  </si>
  <si>
    <t>Vacmaster</t>
  </si>
  <si>
    <t>General Tools</t>
  </si>
  <si>
    <t>Extech instruments</t>
  </si>
  <si>
    <t>Cremax</t>
  </si>
  <si>
    <t>Marathon</t>
  </si>
  <si>
    <t>Synco Chemical Corp</t>
  </si>
  <si>
    <t>Fuchs</t>
  </si>
  <si>
    <t xml:space="preserve">Hygiena </t>
  </si>
  <si>
    <t>silicone</t>
  </si>
  <si>
    <t>metal</t>
  </si>
  <si>
    <t>mixed (nylon, plastic, steel)</t>
  </si>
  <si>
    <t>foam</t>
  </si>
  <si>
    <t>mixed (fabrics, paper)</t>
  </si>
  <si>
    <t>mixed (plastic, circutry)</t>
  </si>
  <si>
    <t xml:space="preserve">petroleum oil </t>
  </si>
  <si>
    <t>powder coated steel</t>
  </si>
  <si>
    <t>mixed (plastic, fabric, steel, circutry)</t>
  </si>
  <si>
    <t>mixed (plastic, steel, led lights, circutry)</t>
  </si>
  <si>
    <t>mixed (plastic, copper, circutry)</t>
  </si>
  <si>
    <t>mixed (plastic, copper)</t>
  </si>
  <si>
    <t>Brazil</t>
  </si>
  <si>
    <t>Singapore</t>
  </si>
  <si>
    <t>Italy</t>
  </si>
  <si>
    <t>https://www.mcmaster.com/14155t16-14155T161</t>
  </si>
  <si>
    <t>Custom - quoted</t>
  </si>
  <si>
    <t>https://sanitaryfittings.us/product/clamp-gaskets</t>
  </si>
  <si>
    <t>https://www.mcmaster.com/44555k135</t>
  </si>
  <si>
    <t>https://www.dixonvalve.com/product/42MP-XC50</t>
  </si>
  <si>
    <t>https://www.dixonvalve.com/product/40MP-XW150</t>
  </si>
  <si>
    <t>https://www.ocaire.com/AN20-C11.html</t>
  </si>
  <si>
    <t>https://www.ocaire.com/AN10-C07.html</t>
  </si>
  <si>
    <t>https://www.mcmaster.com/51055k413</t>
  </si>
  <si>
    <t>https://www.mcmaster.com/4452k844</t>
  </si>
  <si>
    <t>https://www.ifm.com/us/en/product/EBC116</t>
  </si>
  <si>
    <t>https://www.mouser.com/ProductDetail/Littelfuse/0239001HXEP?qs=sGAEpiMZZMtxU2g%2F1juGqbdCHRI5TALuIu8iTmKz%252Br0%3D</t>
  </si>
  <si>
    <t>http://configurator.ashcroft.com/ecatalog/configurators/commercial-gauges/spec/1005P/128210</t>
  </si>
  <si>
    <t>https://www.ifm.com/us/en/product/DP1213</t>
  </si>
  <si>
    <t>https://www.digikey.com/product-detail/en/delta-electronics/AFB1224VHE-TC5F/603-1472-ND/2560596</t>
  </si>
  <si>
    <t>https://www.ifm.com/us/en/product/DP2200</t>
  </si>
  <si>
    <t>quoted</t>
  </si>
  <si>
    <t>https://www.ifm.com/us/en/product/EVT041</t>
  </si>
  <si>
    <t>https://www.ifm.com/us/en/product/EVT288</t>
  </si>
  <si>
    <t>https://www.mcmaster.com/5548k77</t>
  </si>
  <si>
    <t>https://www.digikey.com/product-detail/en/essentra-components/RCP-120-T/RP973-ND/3814650</t>
  </si>
  <si>
    <t>https://www.ifm.com/us/en/product/EVT043</t>
  </si>
  <si>
    <t>https://www.mcmaster.com/5548k74</t>
  </si>
  <si>
    <t>https://www.dixonvalve.com/product/13MHHM50-75</t>
  </si>
  <si>
    <t>https://www.ifm.com/us/en/product/EVT105</t>
  </si>
  <si>
    <t>https://www.mcmaster.com/50405k35</t>
  </si>
  <si>
    <t>https://www.dixonvalve.com/product/13MHHM200</t>
  </si>
  <si>
    <t>https://www.smcusa.com/products/?id=22170&amp;partNumber=akh07-00&amp;type=Detail</t>
  </si>
  <si>
    <t>https://www.ifm.com/us/en/product/EVT106</t>
  </si>
  <si>
    <t>https://www.mcmaster.com/51305k334</t>
  </si>
  <si>
    <t>https://www.mcmaster.com/4322k152</t>
  </si>
  <si>
    <t>https://www.mcmaster.com/47865k13</t>
  </si>
  <si>
    <t>https://www.mcmaster.com/51235k134</t>
  </si>
  <si>
    <t>https://www.dixonvalve.com/product/T7IMPS-050150PL</t>
  </si>
  <si>
    <t>https://www.mcmaster.com/5012k116</t>
  </si>
  <si>
    <t>https://www.dixonvalve.com/product/STBC238</t>
  </si>
  <si>
    <t>https://brewhaequipment.com/products/sanitary-ball-valve</t>
  </si>
  <si>
    <t>https://www.mcmaster.com/51235k128</t>
  </si>
  <si>
    <t>https://www.mcmaster.com/46325k28</t>
  </si>
  <si>
    <t>https://www.mencom.com/shop/min-power-size-i-cordset-3-pole-male-straight-female-straight-2m-18a-gray-pvc.html</t>
  </si>
  <si>
    <t>https://www.smcpneumatics.com/KQ2P-11.html</t>
  </si>
  <si>
    <t>https://www.smcpneumatics.com/AR20-N02B-Z-A.html</t>
  </si>
  <si>
    <t>https://www.ifm.com/us/en/product/E21139</t>
  </si>
  <si>
    <t>https://www.ifm.com/us/en/product/IN5225</t>
  </si>
  <si>
    <t>https://www.ifm.com/us/en/product/TA2002</t>
  </si>
  <si>
    <t>https://www.mcmaster.com/4796k54</t>
  </si>
  <si>
    <t>https://www.amazon.com/Energizer-2032-BP-6-6-pack/dp/B0002RID4G/ref=sr_1_5?keywords=CR2032&amp;qid=1563847271&amp;s=gateway&amp;sr=8-5</t>
  </si>
  <si>
    <t>https://apeelsciences.box.com/s/oj9a00dd0qdbg0ynpgkxrre92tq4t490</t>
  </si>
  <si>
    <t>https://www.amazon.com/Nicole-Home-Collection-Flexible-Colorful/dp/B01HN7ZGUQ/ref=sr_1_1?ie=UTF8&amp;qid=1531877502&amp;sr=8-1&amp;keywords=B01HN7ZGUQ</t>
  </si>
  <si>
    <t>https://www.amazon.com/Plugable-Ethernet-Compatible-Raspberry-AX88772A/dp/B00RM3KXAU?keywords=micro%20usb%20to%20ethernet%20rj45%20adapter&amp;psc=1&amp;qid=1540228213&amp;ref=sr_1_2_sspa&amp;s=Electronics&amp;sr=1-2-spons</t>
  </si>
  <si>
    <t>https://www.amazon.com/SanDisk-microSDHC-Standard-Packaging-SDSQUNC-032G-GN6MA/dp/B010Q57T02</t>
  </si>
  <si>
    <t>https://www.amazon.com/Chicago-Cutlery-Kinzie-High-Carbon-Sheath/dp/B009GV1Z94/ref=sr_1_9?keywords=chef+knife+with+sheath&amp;qid=1553550499&amp;s=home-garden&amp;sr=1-9</t>
  </si>
  <si>
    <t>https://smile.amazon.com/dp/B01KXWIHZY/ref=twister_B0756SMBLS?_encoding=UTF8&amp;psc=1</t>
  </si>
  <si>
    <t>https://www.adafruit.com/product/1995</t>
  </si>
  <si>
    <t>https://www.monoprice.com/product?p_id=3436</t>
  </si>
  <si>
    <t>https://www.monoprice.com/product?p_id=2117</t>
  </si>
  <si>
    <t>7326.90.8660</t>
  </si>
  <si>
    <t>8504.32.0000</t>
  </si>
  <si>
    <t>3926.90.4510</t>
  </si>
  <si>
    <t>8525.50.3040</t>
  </si>
  <si>
    <t>8536.10.0020</t>
  </si>
  <si>
    <t>8536.49.0055</t>
  </si>
  <si>
    <t>9026.20.8000</t>
  </si>
  <si>
    <t>8543.70.9960</t>
  </si>
  <si>
    <t>8414.59.6595</t>
  </si>
  <si>
    <t>8421.39.8015</t>
  </si>
  <si>
    <t>8544.20.0000</t>
  </si>
  <si>
    <t>3917.32.0050</t>
  </si>
  <si>
    <t>8481.30.9000</t>
  </si>
  <si>
    <t>8544.42.9090</t>
  </si>
  <si>
    <t>3923.50.0000</t>
  </si>
  <si>
    <t>8481.80.9015</t>
  </si>
  <si>
    <t>8481.90.9085</t>
  </si>
  <si>
    <t>8481.80.9040</t>
  </si>
  <si>
    <t>8506.50.0000</t>
  </si>
  <si>
    <t>9027.30.4040</t>
  </si>
  <si>
    <t>3924.10.4000</t>
  </si>
  <si>
    <t>8523.51.0000</t>
  </si>
  <si>
    <t>8211.92.2000</t>
  </si>
  <si>
    <t>8471.70.9000</t>
  </si>
  <si>
    <t>3924.90.5650</t>
  </si>
  <si>
    <t>3402.20.1100</t>
  </si>
  <si>
    <t>3401.19.0000</t>
  </si>
  <si>
    <t>3401.20.0000</t>
  </si>
  <si>
    <t>8508.19.0000</t>
  </si>
  <si>
    <t>5911.90.0080</t>
  </si>
  <si>
    <t>7009.92.1010</t>
  </si>
  <si>
    <t>9025.90.0600</t>
  </si>
  <si>
    <t>8205.40.0000</t>
  </si>
  <si>
    <t>9102.91.2010</t>
  </si>
  <si>
    <t>3403.99.0000</t>
  </si>
  <si>
    <t>2710.19.3020</t>
  </si>
  <si>
    <t>9027.50.4050</t>
  </si>
  <si>
    <t>9027.90.5650</t>
  </si>
  <si>
    <t>7326.90.3000</t>
  </si>
  <si>
    <t>8504.32.0090</t>
  </si>
  <si>
    <t>3926.90.9790</t>
  </si>
  <si>
    <t>7307.29.1090</t>
  </si>
  <si>
    <t>8525.50.0000</t>
  </si>
  <si>
    <t>8536.10.1090</t>
  </si>
  <si>
    <t>8536.49.0099</t>
  </si>
  <si>
    <t>9026.20.4000</t>
  </si>
  <si>
    <t>8543.70.9099</t>
  </si>
  <si>
    <t>8414.59.2590</t>
  </si>
  <si>
    <t>8421.39.2590</t>
  </si>
  <si>
    <t>8544.20.0090</t>
  </si>
  <si>
    <t>8544.42.0090</t>
  </si>
  <si>
    <t>3917.32.0090</t>
  </si>
  <si>
    <t>7326.90.9890</t>
  </si>
  <si>
    <t>8481.30.9990</t>
  </si>
  <si>
    <t>3917.40.0099</t>
  </si>
  <si>
    <t>8481.80.8190</t>
  </si>
  <si>
    <t>7307.29.8090</t>
  </si>
  <si>
    <t>3923.50.9000</t>
  </si>
  <si>
    <t>8481.80.5990</t>
  </si>
  <si>
    <t>8481.90.0090</t>
  </si>
  <si>
    <t>9025.19.2000</t>
  </si>
  <si>
    <t>8481.80.8790</t>
  </si>
  <si>
    <t>8506.50.3090</t>
  </si>
  <si>
    <t>9027.30.0000</t>
  </si>
  <si>
    <t>3924.10.0090</t>
  </si>
  <si>
    <t>8523.51.1000</t>
  </si>
  <si>
    <t>8211.92.0000</t>
  </si>
  <si>
    <t>8471.70.9800</t>
  </si>
  <si>
    <t>3924.90.0090</t>
  </si>
  <si>
    <t>3402.20.9000</t>
  </si>
  <si>
    <t>5911.90.9990</t>
  </si>
  <si>
    <t>7009.92.0000</t>
  </si>
  <si>
    <t>9025.90.0090</t>
  </si>
  <si>
    <t>9102.91.0000</t>
  </si>
  <si>
    <t>2710.19.8700</t>
  </si>
  <si>
    <t>9027.50.0000</t>
  </si>
  <si>
    <t>9027.90.5000</t>
  </si>
  <si>
    <t>07/26/2019: IMPORT: US: MN: Item is a powder-coated steel, tilt-to-roll, high-stability platform ladder. Per NY Ruling J89035, HTS as 7326.90.8660. GRI1</t>
  </si>
  <si>
    <t>07/30/2019: IMPORT: US: MN: Item is a  400VAC to 480VAC Transformer, with a 45kVA power handling capacity. Per EN 8504 (I) &amp; logic of NY Ruling N007562, HTS as 8504.32.0000. GRI 1</t>
  </si>
  <si>
    <t>07/26/2019: IMPORT: US: MN: Item is a spare O-ring kit. Kit is comprised of                         . Per Google (https://archive-resources.coleparmer.com/Manual_pdfs/04300-01.pdf  [page 32]) of IKA mixer O-rings: O-rings are made of either silicone or EPDM rubber.</t>
  </si>
  <si>
    <t xml:space="preserve">Chapter 40, Note 8. Heading 4010 includes conveyor or transmission belts or belting of textile fabric impregnated, coated, covered or laminated with
rubber or made from textile yarn or cord impregnated, coated, covered or sheathed with rubber.
</t>
  </si>
  <si>
    <t xml:space="preserve">Per client information provided this is an FKM plastic gasket. Picture provided shows this is a plastic O-ring gasket. Heading 3926 provides for other articles of plastic with 39269045 providing for gaskets of plastic. Classify per GRI 1. </t>
  </si>
  <si>
    <t>07/29/2019: IMPORT: US: MN: Item is a plastic gasket for a check valve. This item is not an O-ring, it is of a cut-rectrangular-ish shape. Per logic of NY Ruling N302278, HTS as 3926.90.4590. GRI1</t>
  </si>
  <si>
    <t xml:space="preserve">Per client information provided this is a brass low pressure barbed tube fitting. This item is threaded. Heading 7412 provides for copper tube or pipe fittings. Classify per GRI 1 as brass threaded fitting. </t>
  </si>
  <si>
    <t xml:space="preserve">07/29/2019: IMPORT: US: MN: Item is a silicone clamp gasket. Not an O-ring. Per logic of NY Ruling N302278, HTS as 3926.90.4590. GRI1  </t>
  </si>
  <si>
    <t xml:space="preserve">07/29/2019: IMPORT: US: MN: Item is a silicone clamp gasket. Not an O-ring. Per logic of NY Ruling N302278, HTS as 3926.90.4590. GRI1 </t>
  </si>
  <si>
    <t xml:space="preserve">Per client information provided this is an Airline Silencer made of plastic. CROSS ruling NY B86446 describes a similar article made of metal and is classified by material. Applying the same logic here we classify this silencer by material. Heading 3926 provides for other articles of plastic. Classify per GRI 1. </t>
  </si>
  <si>
    <t xml:space="preserve">Per client information provided this is a plastic clip for 1/4'' tube for drinking water. This is an article of general use, classify per GRI 1 by material. </t>
  </si>
  <si>
    <t xml:space="preserve">Per client information provided this is a stainless steel threaded pipe fitting. Heading 7307 provides for Tube or pipe fittings of iron and steel. Classify per GRI 1 as a steel pipe fitting. </t>
  </si>
  <si>
    <t>07/29/2019: IMPORT: US: MN: Item is a splitter that splits a single 5 pin analog signal into 2. Per logic of HQ Ruling W967964, HTS as 8525.50.3040. GRI1</t>
  </si>
  <si>
    <t>07/29/2019: IMPORT: US: MN: Item is a glass cartridge fuse 250V 1A Slo-Blo. Per logic of NY Ruling N212776, HTS as 8536.10.0020. GRI1</t>
  </si>
  <si>
    <t xml:space="preserve">Per client information provided this is a MERSEN gsc5 fuse. Max rating is 125V. Contact rating is 5A. Heading 8563 provides for Relays not exceeding 1000V. Classify per GRI 1. </t>
  </si>
  <si>
    <t>Per client information provided this is a MERSEN gsc2 fuse. Max rating is 250V. Contact rating is 2A. Classify per GRI 1</t>
  </si>
  <si>
    <t>Per client information provided this is a pressure gauge. 1005p commercial. Measures PSI. Non electricalHeading 9026 provides for "instruments and apparatus for measuring or checking flow, level, pressure or other variables of liquids or gases…"</t>
  </si>
  <si>
    <t>Per client information provided this is a MERSEN gsc1 fuse. Max rating is 250V. Contact rating is 1A. Classify per GRI 1.</t>
  </si>
  <si>
    <t>07/29/2019: IMPORT: US: MN: Item is a converter IO-Link that converts a digital output to 4-20mA current (analog). Per logic of NY Ruling 083967, HTS as 8543.80.9080. GRI3A</t>
  </si>
  <si>
    <t>07/29/2019: IMPORT: US: MN: Item is a plastic, 120mm square,  tubeaxial fan, 24V DC, 13.7 watts, with 3 wire leads. Per logic of NY Ruling N090486, HTS as 8414.59.6595. GRI1</t>
  </si>
  <si>
    <t>07/29/2019: IMPORT: US: MN: Item is a plastic air filter that filters particles from entering compressor. Per NY Ruling N239214, HTS as 8421.39.8015. GRI1</t>
  </si>
  <si>
    <t>07/25/2019: IMPORT: US: MN: Item is a coaxial connection cable with an operating voltage of less than 250 AC / 300 DC. Per logic of NY Ruling N004145, HTS as 8544.20.0000. GRI!</t>
  </si>
  <si>
    <t>07/29/2019: IMPORT: US: MN: Per PureGas (supplier) website (http://www.airdryers.com/accessories/filters.html): Item is a plastic filter package for a mini dessicant dryer (MDH Series) and mini CO2 adsorber compressed air dryer (MCA Series) flow &amp; performance. Item is comprised of a 5.0 micron particulate pre-filter, 0.01 micron coalescing pre-filter, 1.0 micron particulate after-filter (all 3 are manual drain); with poly bowls, 2 1/4" brass connecting nipples and 2 wall mounting brackets. Miniature body 1/4" NPT ports. Functions to filter particles and oil out of pneumatic lines. Per logic of NY Ruling N280099, HTS as 8421.39.8015. GRI 1</t>
  </si>
  <si>
    <t xml:space="preserve">Per client information provided this is flexible high pressure nylon tubing. Not reinforced with other materials. Nylon plastic tube. Maximum pressure is 250 PSI = 1.72 Mpa. Heading 3917 provides for Tubes of plastic. </t>
  </si>
  <si>
    <t>07/29/2019: IMPORT: US: MN: Item is a 120mm fan guard with filter. Guard is made of steel and filter is glass-filled plastic material. Filter is for air filtration and has essential character. Per logic of NY Ruling N239214, HTS as 8421.39.8015. GRI1</t>
  </si>
  <si>
    <t xml:space="preserve">Per client information provided this is flexible high pressure nylon tubing. Not reinforced with other materials. Nylon plastic tube. Maximum pressure is 330 PSI = 2.27 Mpa. Heading 3917 provides for Tubes of plastic. </t>
  </si>
  <si>
    <t>07/29/2019: IMPORT: US: MN: Item is a stainless steel tri-clamp. Clamps are parts of general use and classified by material. Per logic of NY Ruling R01635, HTS as 7326.90.8688. GRI1</t>
  </si>
  <si>
    <t xml:space="preserve">Per client information provided this is flexible high pressure nylon tubing. Not reinforced with other materials. Nylon plastic tube. Maximum pressure is 340 PSI = 2.34 Mpa. Heading 3917 provides for Tubes of plastic. </t>
  </si>
  <si>
    <t>07/29/2019: IMPORT: US: MN: Item is a 2" long plastic, one-touch straight-type fitting check valve. Per logic of NY Ruling B85486, HTS as 8481.30.9000. GRI 1</t>
  </si>
  <si>
    <t>Per client information provided this is a plastic elbow tube fitting with brass threads. Heading 3917 provides for "Tubes, pipes and hoses and fittings therefor (for example, joints, elbows, flanges), of plastics;." Classify per GRI 1.</t>
  </si>
  <si>
    <t xml:space="preserve">Per client information provided this is a brass on/off valve, hand operated. For use with air, inert gas, oil, steam, water. Max pressure rating is 600 PSI = 4136.85 kPa. Ball type valve. Heading 8481 provides for "taps, cocks, valves and similar appliances…" Classify per GRI 1 as hand operated brass ball type valve. </t>
  </si>
  <si>
    <t>07/29/2019: IMPORT: US: MN: Item is a stainless steel clamp-style Tee fitting. It is designed to allow an instrument to mount to a small diameter pipe. Pipe fittings are parts of general use, which are classified according to their material. Classified as a stainless steel pipe fitting per GRI 1.</t>
  </si>
  <si>
    <t xml:space="preserve">07/29/2019: IMPORT: US: MN: Item is a full-bore sanitary ball on/off hand-lever valve. Made of steel. Per NY Ruling 872455, HTS as 8481.80.3070. GRI1                   </t>
  </si>
  <si>
    <t xml:space="preserve">Per client information provided this is a plastic tube fitting. Heading 3917 provides for "Tubes, pipes and hoses and fittings therefor (for example, joints, elbows, flanges), of plastics;." Classify per GRI 1. </t>
  </si>
  <si>
    <t xml:space="preserve">Per client information provided this is a stainless steel clamp. Heading 7326 provides for other articles of steel. Classify this per GRI 1. </t>
  </si>
  <si>
    <t>07/29/2019: IMPORT: US: MN: Item is a full-bore sanitary ball on/off hand-lever valve. Made of steel. Per logic of NY Ruling J81789, 8481.80.3070. GRI1</t>
  </si>
  <si>
    <t xml:space="preserve">Per client information provided this is a steel on/off valve, hand operated. For use with air, inert gas, oil, steam, water. Max pressure rating is 800 PSI = 5515.81 kPa. Ball type valve. Heading 8481 provides for "taps, cocks, valves and similar appliances…" Classify per GRI 1 as hand operated steel ball type valve. </t>
  </si>
  <si>
    <t>07/26/2019: IMPORT: US: MN: Item is a 2 meter long, 600V electrical auxillary cable. Per NY Rulling N238455, HTS as 8544.42.9090. GRI1</t>
  </si>
  <si>
    <t>07/29/2019: IMPORT: US: MN: Item is a plastic tube plug, 2" long, 3/8" diameter. Per logic of NY N246501, HTS as 3923.50.0000. GRI1</t>
  </si>
  <si>
    <t>07/29/2019: IMPORT: US: MN: Item is a plastic, modular, air pressure regulator. Max operating pressure is 1.0 MPa, set pressure range I 0.05 to 0.7 MPa. Per logic of NY Ruling J87844, HTS as 8481.80.9015. GRI1</t>
  </si>
  <si>
    <t>07/25/2019: IMPORT: US: MN: Item is an ethernet connection cable with an operating voltage of less than 50 AC / 60 DC. Per logic of NY Ruling N252188, HTS 8544.42.2000</t>
  </si>
  <si>
    <t>07/29/2019: IMPORT: US: MN: Item is a dual inductive sensor for valve actuators. Item monitors valve positions on pneumatic valve actuators and valves. Per logic of NY Ruling 815170, HTS 8481.80.9035. GRI1</t>
  </si>
  <si>
    <t>07/26/2019: IMPORT: US: MN: Item is a stainless steel electrical temperature transmitter for liquids and gases. It has precise analog output and user-friendly communication via IO-Link. This only transmits current temperature, it doesn't adjust it. Per EN 9025(5) and logic of NY Ruling C84425 of a similar product/function, HTS as 9025.19.8080. GRI1</t>
  </si>
  <si>
    <t>07/29/2019: IMPORT: US: MN: Item is an automated pneumatic actuator diaphragm on/off valve with positioner. Per NY Ruling J81789, HTS as 8481.80.9040. GRI1</t>
  </si>
  <si>
    <t>07/29/2019: IMPORT: US: MN: Item is a pneumatic, hand-operated, plastic on/off ball valve.  Per NY Ruling J81789, HTS as 8481.80.9040. GRI1</t>
  </si>
  <si>
    <t>07/29/2019: IMPORT: US: MN: Items in this kit are a complete poppet. Per Apeel, this is a plastic poppet for a check valve. The poppet is a valve mechanism for a check valve. Parts of valves apply. EN 8481 (3) &amp; Parts. GRI1</t>
  </si>
  <si>
    <t>07/29/2019: IMPORT: US: MN: Item is a plastic diaphragm for a Gemu on/off valve. Per NY Ruling N018537, parts of valves apply. HTS as 8481.90.9085. GRI 1</t>
  </si>
  <si>
    <t>07/29/2019: IMPORT: US: MN: Item is a plastic regulating cone for a Gemu on-off valve. Per logic of NY Ruling N018537, parts of valves apply. HTS as 8481.90.9085. GRI 1</t>
  </si>
  <si>
    <t>07/26/2019: IMPORT: US: MN: Item is a 6 pack of CR2032 3V Lithim Coin Batteries. These are primary cell lithium batteries. Not rechargeable. Per EN 8506 and NY Ruling N286124, HTS 8506.50.0000. GRI1</t>
  </si>
  <si>
    <t>07/26/2019: IMPORT: US: MN: Item is a static respiration chamber. Per website (https://www.researchgate.net/publication/274065781_A_New_Real-Time_Automated_Method_for_Measuring_In_Situ_Respiration_Rates_of_Fresh_Produce) chamber is used to determine the respiration rate of produce, which is an indicator of metabolic activity. Components: acrylic box with a stainless steel door hinge and latch. Inside of the chamber there is a CO2 sensor, a 5V fan, and some micro-electronics. Each of these components are held in place by a plastic mount. The K30 10,000 ppm CO2 sensor (https://www.co2meter.com/products/k-30-co2-sensor-module) has essential character, as it performs the function of measuring the respiration rate (CO2 generation) of fresh produce via Non-Dispersive Infrared (NDIR) technology. Per logic of NY Ruling D89043, HTS as 9027.30.4040. Reference: EN 9027 (5). GRI3B</t>
  </si>
  <si>
    <t>07/26/2019: IMPORT: US: MN: Item is a flexible, plastic, 12"x15" cutting board. Per NY Ruling H81342, HTS as 3924.10.4000. GRI1</t>
  </si>
  <si>
    <t>07/26/2019: IMPORT: US: MN: Item is a micro USB to ethernet adapter. It functions to add a fast wired network interface for Windows tablets and Raspberri Pi Zero. Per logic of NY Ruling N301461 of an item of similar form/function, HTS as 8517.62.0090. GRI1</t>
  </si>
  <si>
    <t>07/25/2019: IMPORT: US: MN: Item is a 32G Micro-SD Card with Adapter. SD card adapter is for use in cameras. Per EN 8523 (1) and logic of NY Ruling N234329, HTS as 8523.51.0000. GRI1</t>
  </si>
  <si>
    <t>07/26/2019: IMPORT: US: MN: Item is a 7.5" high-carbon stainless steel chef knife, with a soft-grip handle. Per NY Ruling I81666, HTS as 8211.92.2000. GRI1</t>
  </si>
  <si>
    <t>07/25/2019: IMPORT: US: MN: Item is a USB Dual Port SD (SanDisk) Card Reader. Per logic of NY Ruling N073716, HTS as 8471.70.9000. GRI1</t>
  </si>
  <si>
    <t>07/25/2019: IMPORT: US: MN: Item is an electrical, 5.25V 2.5A Switching Power Supply Cord with 20AWG MicroUSB Cable Connector. Used for powering single-board computers like Raspberry Pi. Per logic of NY Ruling N028356, HTS as 8544.42.9090 GRI1</t>
  </si>
  <si>
    <t>07/25/2019: IMPORT: US: MN: Item is a Monoprice Cat6 Ethernet Patch Cable - Snagless RJ45, Stranded, 550Mhz, UTP, Pure Bare Copper Wire, 24AWG, 10ft Long.  44 to 57 Volts DC. Per logic of NY Ruling N252188, HTS 8544.42.2000</t>
  </si>
  <si>
    <t>07/25/2019: IMPORT: US: MN: Item is a Monoprice Cat6 Ethernet Patch Cable - Snagless RJ45, Stranded, 550Mhz, UTP, Pure Bare Copper Wire, 24AWG, 25ft Long.  44 to 57 Volts DC. Per logic of NY Ruling N252188, HTS 8544.42.2000</t>
  </si>
  <si>
    <t xml:space="preserve">Per client information provided this is a water bottle cleaning brush. Brush has a metal handle with a nylon plastic grip and nylon plastic bristles and brush head. Heading 3924 provides for "Tableware, kitchenware, other household articles and hygenic articles or toilet articles, of plastics:" Classify per GRI 1. </t>
  </si>
  <si>
    <t xml:space="preserve">Per client information provided this is Dawn liquid dish soap put up for retail sale. This is a aromatic scented washing preparation. Heading 3402 provides for "…washing preparations(including auxiliary washing preparations) and cleaning preparations, whether or not containing soap…" Classify per GRI 1. </t>
  </si>
  <si>
    <t>Per client information provided this is a canister of surface sanitizing wipes. Solution is 58.6% Isopropyl alcohol. Heading 3401 provides for paper, wadding, felt and nonwovens, impregnated, coated or covered with soap or detergent. CROSS ruling N249910 describes a similar item and places it under 3401. Classify per GRI 1.</t>
  </si>
  <si>
    <t xml:space="preserve">Per client information provided this is Simple Green original all purpose cleaning solution. This is scented, non-butyl. SDS shows greater that 84% water content, Less than 5% Ethoxylated alcohol, less than 5% sodium citrate and less than 1% of other chemicals. </t>
  </si>
  <si>
    <t xml:space="preserve">Per client information provided this is a Soft bristle brush/scrubber with duspan made of plastic. Heading 3924 provides for "Tableware, kitchenware, other household articles and hygenic articles or toilet articles, of plastics:" Classify per GRI 1. </t>
  </si>
  <si>
    <t xml:space="preserve">Per client information provided this is a steel lockout hasp. Is is a mechanism that uses a jaw as well as padlocks to lock equipment. Holds multiple padlocks. Made of steel, no locking components included. </t>
  </si>
  <si>
    <t xml:space="preserve">Per client information provided this is Maxlite corded Earplugs. Made of polyurethane foam. Heading 3926 provides for other articles of plastic. Classify per GRI 1. </t>
  </si>
  <si>
    <t xml:space="preserve">Per client information provided this is 3M Peltor Optime 105 Earmuffs. These are noise canceling earmuffs. Classify per GRI 1. </t>
  </si>
  <si>
    <t xml:space="preserve">Per client information provided this is a Plastic storage container with graduating markings for quarts and liters. Used in the preparation of food. Heading 3924 provides for Tableware, kitchenware, other household articles, of plastic. Classify per GRI 1. </t>
  </si>
  <si>
    <t xml:space="preserve">Per client information provided this is plastic end caps. Not threaded. Heading 3923 provides for caps made of plastic. Classify per GRI 1 as a plastic cap under 392350.  </t>
  </si>
  <si>
    <t xml:space="preserve">Per client information provided this is an 8 gallon HEPA Vacuum with 2 stage motor. 8 gallon capactiy = 30.2 liters. Heading 8508 provides for Vacuum cleaners; parts thereof:" Classify per GRI 1. </t>
  </si>
  <si>
    <t xml:space="preserve">Per client information provided this is a Vacmaster dust bag made of fabric and paper. Heading 5911 provides for "textile products and articles, for technical uses" Classify per GRI 1. </t>
  </si>
  <si>
    <t xml:space="preserve">Per client information provided this is a telescoping LED lighted glass inspection mirror. Reflecting area measure 2"x3" = 5cmx7cm = 35cm squared. This is a mirror with LED lights mounted on a telescoping handle for use in viewing things in hard to see areas like behind electronics or within car engines. Heading 7009 provides for glass mirrors whether or not framed. Classify per GRI 1 as framed glass mirror, not over 929 cm squared in reflecting area, containing LED lighting. </t>
  </si>
  <si>
    <t xml:space="preserve">Per client information provided this is a handheld digital tension and compression gauge. This measures force and compression. Heading 9031 provides for measuring or checking insutruments, appliances and machines, not specified or included elsewhere in this chapter. Classify per GRI 1. </t>
  </si>
  <si>
    <t xml:space="preserve">Per client information provided this is a 1input Type K mini Thermocouple handheld digital thermometer. Heading 9025 provides for thermometers. Classify per GRI 1. </t>
  </si>
  <si>
    <t>Per client information provided this is a thermocouple immersion temperature probe. Used with a thermometer to meaure temperature. Heading 9025 provides for parts of thermometers. Classify per GRI 1.</t>
  </si>
  <si>
    <t xml:space="preserve">Per client information provided this is a 1/2" nut driver hand tool. This is a type of socket wrench made of base metal. Heading 8204 Provides for wrenchs made of base metal. Classify per GRI 1. </t>
  </si>
  <si>
    <t xml:space="preserve">Per client information provided this is a screwdrvier set, including 10 screwdrivers of various sizes and types made of base metal with grips. Heading 8205 provides for Handtools not elsewhere specified with 820540 calling out screwdrivers, and parts thereof. Classify per GRI 1. </t>
  </si>
  <si>
    <t xml:space="preserve">Per client information provided this is Digital sports stopwatch timer, water resistant. Case is plastic and includes an opto-electronic display. Heading 9102 provides for "Wrist watches, pocket watches and other watches, including stop watches…" Classify per GRI 1 and electrically operated opto-electronic display watch. </t>
  </si>
  <si>
    <t xml:space="preserve">Per client information provided this is Super Lube 92003 silicone lubricating grease with PTFE, 3oz tube translucent white. SDS shows no petroleum based oils. Heading 3403 provides for lubricating preparations. Classify per GRI 1. </t>
  </si>
  <si>
    <t xml:space="preserve">Per client information provided this is Conventional Engine Oil, SAE grade: 20. SDS shows this is made of greater than 96% highly refined mineral oil, and less than 2% petroleum. Heading 2710 profides for oils made from bituminous minerals, classify this per GRI 1 as engine lubricating oil. </t>
  </si>
  <si>
    <t xml:space="preserve">Per client information provided this is compressor oil, a full synthetic food grade gear oil that is formulated from premium polyalphaolefins (PAO) base fluids. 100% synthetic oil. Heading 3403 provides for lubricating preparations. Classify per GRI 1. </t>
  </si>
  <si>
    <t xml:space="preserve">Per client information provided this is a tilt-to-roll platform ladder. Made of steel and painted with wheels on the bottom. Heading 7326 provides for other articles of steel, with ladders called out by name within the tariff. Classify per GRI 1 as a Steel Ladder. </t>
  </si>
  <si>
    <t xml:space="preserve">Per client information provided this is a EnSure quality monitoring system, designed to be used for multiple quality and food safety tests. This is an electrical luminometer. CROSS Ruling N120427 desribes a similar luminometer and places it under 9027 as a analytical insrtument. Luminometers are a type of photometer. Classify per GRI 1. </t>
  </si>
  <si>
    <t xml:space="preserve">Per client information provided this is a Luminometer calibration control kit. Includes one negative and one positive rod. Used to calibrate a Food quality sensor. These are parts specifically designed for use in a luminometer which is a type of photometer (90275040). Heading 9027 prodives for Physical and chemical analyzers and parts thereof. Classify this per GRI 1. </t>
  </si>
  <si>
    <t>Measuring produce respiration and quality</t>
  </si>
  <si>
    <t>3926.90.4000</t>
  </si>
  <si>
    <t>8525.50.2050</t>
  </si>
  <si>
    <t>9026.20.0000</t>
  </si>
  <si>
    <t>8543.70.9655</t>
  </si>
  <si>
    <t>8414.59.9080</t>
  </si>
  <si>
    <t>7326.90.8695</t>
  </si>
  <si>
    <t>8544.42.0000</t>
  </si>
  <si>
    <t>8544.42.0000 </t>
  </si>
  <si>
    <t>8481.90.9090</t>
  </si>
  <si>
    <t>8517.62.0050 </t>
  </si>
  <si>
    <t>8211.92.0001 </t>
  </si>
  <si>
    <t>3924.90.5500</t>
  </si>
  <si>
    <t>9025.90.0000</t>
  </si>
  <si>
    <t>9027.90.8950</t>
  </si>
  <si>
    <t>Mixing Skid Parts - Beta</t>
  </si>
  <si>
    <t>Circuit breaker for electrical box for the Apeel mixing unit</t>
  </si>
  <si>
    <t>CR2032 batteries (6pk)</t>
  </si>
  <si>
    <t>Batteries for Coperion Powder feeder</t>
  </si>
  <si>
    <t>Diaphragm for on-off valves</t>
  </si>
  <si>
    <t>8537.10.9090</t>
  </si>
  <si>
    <t>8423.90.0080</t>
  </si>
  <si>
    <t>4202.92.7000</t>
  </si>
  <si>
    <t>8517.62.0050</t>
  </si>
  <si>
    <t>9024.80.0000</t>
  </si>
  <si>
    <t>Durometer</t>
  </si>
  <si>
    <t>Measures firmness of fruit</t>
  </si>
  <si>
    <t>Bareiss</t>
  </si>
  <si>
    <t>fm02380-x</t>
  </si>
  <si>
    <t>https://bareiss.de/en/produkte/haertepruefung/shore-hpe-ii.php</t>
  </si>
  <si>
    <t>Durometer used in food hardness testing, not specified on the CCL, EAR99.</t>
  </si>
  <si>
    <t>Durometer USB Adapter</t>
  </si>
  <si>
    <t>Connects durometer to computer</t>
  </si>
  <si>
    <t>Digikey</t>
  </si>
  <si>
    <t>768-1138-ND</t>
  </si>
  <si>
    <t>https://www.digikey.com/product-detail/en/ftdi-future-technology-devices-international-ltd/CHIPI-X10/768-1138-ND/3103022</t>
  </si>
  <si>
    <t>8471.80.9000</t>
  </si>
  <si>
    <t>Durometer batteries</t>
  </si>
  <si>
    <t>8Z-UK9Y-20HB</t>
  </si>
  <si>
    <t>Saft</t>
  </si>
  <si>
    <t>Batteries for durometer</t>
  </si>
  <si>
    <t>https://www.amazon.com/Saft-Size-Lithium-Batteries-3-6V/dp/B004UHUGGC/ref=sr_1_2?ie=UTF8&amp;keywords=3.6v%20lithium%20battery&amp;qid=1472605986&amp;sr=8-2</t>
  </si>
  <si>
    <t>Knife</t>
  </si>
  <si>
    <t>DKB</t>
  </si>
  <si>
    <t>B00760ANEA</t>
  </si>
  <si>
    <t>https://www.amazon.com/ZYLISS-Chefs-Sheath-7-5-Inch-Stainless/dp/B00760ANEA/ref=sr_1_5?s=home-garden&amp;ie=UTF8&amp;qid=1543621532&amp;sr=1-5&amp;keywords=knife+with+sheath</t>
  </si>
  <si>
    <t>Max Lite® Earplugs - Corded</t>
  </si>
  <si>
    <t>https://www.uline.com/Product/Detail/S-7905/Hearing-Protection/Max-Lite-Earplugs-Corded</t>
  </si>
  <si>
    <t>All-Purpose Extension Cord - 50'</t>
  </si>
  <si>
    <t>S-13797</t>
  </si>
  <si>
    <t>https://www.uline.com/Product/Detail/S-13797/Extension-Cords-and-Surge-Protectors/All-Purpose-Extension-Cord-50</t>
  </si>
  <si>
    <t>Extends access to power</t>
  </si>
  <si>
    <t>8544.42.9010</t>
  </si>
  <si>
    <t>Natural Cable Ties Kit</t>
  </si>
  <si>
    <t>secures wires</t>
  </si>
  <si>
    <t>https://www.uline.com/Product/Detail/S-6706/Cable-Ties-and-Tools/Natural-Cable-Ties-Kit</t>
  </si>
  <si>
    <t>Gorilla Duct Tape - 2" x 35 yds, Black</t>
  </si>
  <si>
    <t>secures items together, seals holes on surfaces</t>
  </si>
  <si>
    <t>S-13786BL</t>
  </si>
  <si>
    <t>Electrical Tape - 3M 1700 (3⁄4" x 60')</t>
  </si>
  <si>
    <t>Secures and insulates electrical wires</t>
  </si>
  <si>
    <t>S-16166</t>
  </si>
  <si>
    <t>https://www.uline.com/Product/Detail/S-16166/3M-Electrical-Tape/3M-1700-Electrical-Tape-3-4-x-60</t>
  </si>
  <si>
    <t>3919.10.2020</t>
  </si>
  <si>
    <t>Measuring Cup - 500 mL</t>
  </si>
  <si>
    <t>measures liquids and solids</t>
  </si>
  <si>
    <t>Measuring Cup - 1 L</t>
  </si>
  <si>
    <t>B00YX4UJJ6</t>
  </si>
  <si>
    <t>B010PIM9MS</t>
  </si>
  <si>
    <t>https://www.amazon.com/Measuring-Measurement-Newness-Stainless-Steel/dp/B00YX4UJJ6/ref=sr_1_3?keywords=Stainless%2Bsteel%2Bmeasuring%2Bcontainers&amp;qid=1559078688&amp;s=gateway&amp;sr=8-3&amp;th=1</t>
  </si>
  <si>
    <t>https://www.amazon.com/Measuring-Measurement-Newness-Stainless-Steel/dp/B010PIM9MS/ref=sr_1_3?keywords=Stainless%2Bsteel%2Bmeasuring%2Bcontainers&amp;qid=1559078688&amp;s=gateway&amp;sr=8-3&amp;th=1</t>
  </si>
  <si>
    <t>7323.93.0060</t>
  </si>
  <si>
    <t>7323.93.0010</t>
  </si>
  <si>
    <t>Welded Security Cart - 48 x 24 x 56"</t>
  </si>
  <si>
    <t>Secure storage of contents</t>
  </si>
  <si>
    <t>H-6128</t>
  </si>
  <si>
    <t>https://www.uline.com/Product/Detail/H-6128/Security-Carts/Welded-Security-Cart-48-x-24-x-58</t>
  </si>
  <si>
    <t>8716.80.5090</t>
  </si>
  <si>
    <t>8716.80.5070</t>
  </si>
  <si>
    <t>spunbond polypropylene</t>
  </si>
  <si>
    <t>mixed (natural rubber, polyethylene film)</t>
  </si>
  <si>
    <t>S-6706</t>
  </si>
  <si>
    <t>CyberPower</t>
  </si>
  <si>
    <t>AVRG750U</t>
  </si>
  <si>
    <t xml:space="preserve">Indonesia </t>
  </si>
  <si>
    <t>Vitapur</t>
  </si>
  <si>
    <t>VUV-H375B</t>
  </si>
  <si>
    <t>UV system with power supply for disinfecting water</t>
  </si>
  <si>
    <t>UV Disinfection System</t>
  </si>
  <si>
    <t>Per research, article is a UV-based water treatment system which disinfects through exposing the water to high intensity UV. A similar UV based water-treatment system is classified in heading 8421 by HQ ruling H040033. As the presented device uses a similar core operating principle it will be classified in heading 8421 per GRI 1.</t>
  </si>
  <si>
    <t>https://www.amazon.com/Vitapur-Ultraviolet-Water-Disinfection-System/dp/B07B898ND2/ref=asc_df_B07B898ND2/?tag=hyprod-20&amp;linkCode=df0&amp;hvadid=312147420188&amp;hvpos=1o1&amp;hvnetw=g&amp;hvrand=14912833504193345011&amp;hvpone=&amp;hvptwo=&amp;hvqmt=&amp;hvdev=c&amp;hvdvcmdl=&amp;hvlocint=&amp;hvlocphy=9031645&amp;hvtargid=pla-665215132217&amp;psc=1&amp;tag=&amp;ref=&amp;adgrpid=59556034542&amp;hvpone=&amp;hvptwo=&amp;hvadid=312147420188&amp;hvpos=1o1&amp;hvnetw=g&amp;hvrand=14912833504193345011&amp;hvqmt=&amp;hvdev=c&amp;hvdvcmdl=&amp;hvlocint=&amp;hvlocphy=9031645&amp;hvtargid=pla-665215132217</t>
  </si>
  <si>
    <t xml:space="preserve">9027.90.9000
</t>
  </si>
  <si>
    <t xml:space="preserve">Photobox for Litelapse device: produce quality lighting for photography. May be included as part of Apeel manufactured photobox device.  </t>
  </si>
  <si>
    <t>16" LED Photo Box</t>
  </si>
  <si>
    <t>8424.89.7090</t>
  </si>
  <si>
    <t>Mechanical appliances (whether or not hand operated) for projecting, dispersing or spraying liquids or powders; fire extinguishers, whether or not charged; spray guns and similar; steam or sand blasting machines and similar jet projecting machines; parts thereof.</t>
  </si>
  <si>
    <t>8423.90.0000</t>
  </si>
  <si>
    <t>Weighing machine weights of all kinds; parts of weighing machinery
Country of Origin: United States - US
Tariff Treatment1: General Rate</t>
  </si>
  <si>
    <t>Mixing Skid System - Beta</t>
  </si>
  <si>
    <t>The purpose of this system is to mix our Apeel powder product with water to create a solution that can then be applied post-harvest on to fruits and vegetables.  Apeel powder is added to the tank, and mixed with agitators. Solution is then pumped out of the bottom of the tanks using the mounted pump.</t>
  </si>
  <si>
    <t>Cut avocado tray</t>
  </si>
  <si>
    <t>Holds or steadys cut avocados in place for photos</t>
  </si>
  <si>
    <t>3919.10.8090</t>
  </si>
  <si>
    <t>Thermpro Digital Hygrometer</t>
  </si>
  <si>
    <t>Tool for measuring temperature and humidity</t>
  </si>
  <si>
    <t>Thermpro</t>
  </si>
  <si>
    <t>TP50</t>
  </si>
  <si>
    <t>amazon</t>
  </si>
  <si>
    <t>9025.80.8090</t>
  </si>
  <si>
    <t>Carbon Monoxide Detector</t>
  </si>
  <si>
    <t>Tool for detecting the presence of carbon monoxide gas</t>
  </si>
  <si>
    <t>Kidde</t>
  </si>
  <si>
    <t>9CO5-LP</t>
  </si>
  <si>
    <t>8531.10.9590</t>
  </si>
  <si>
    <t>8504.40.9090</t>
  </si>
  <si>
    <t>8537.10.9899</t>
  </si>
  <si>
    <t>4202.92.9890</t>
  </si>
  <si>
    <t>8507.60.0090</t>
  </si>
  <si>
    <t>Provide power for all of our devices</t>
  </si>
  <si>
    <t>8504.40.8290</t>
  </si>
  <si>
    <t>Universal power strip</t>
  </si>
  <si>
    <t>Provides additional power outlets</t>
  </si>
  <si>
    <t>ACUPWR</t>
  </si>
  <si>
    <t>AS6WWK</t>
  </si>
  <si>
    <t>https://acupwr.com/products/global-surge-protector-acupwr-kit-as6wwk</t>
  </si>
  <si>
    <t>9024.80.1900</t>
  </si>
  <si>
    <t>7323.93.0090</t>
  </si>
  <si>
    <t>Storage Tote</t>
  </si>
  <si>
    <t>Stainless Steel Storage Tote</t>
  </si>
  <si>
    <t xml:space="preserve">Delivers product from the Apeel mixing system to application sprayers - 
550 Gallon, 304 Stainlesss Steel Tote, TransStore Tanks with 221⁄2” diameter top fill opening with drum cover with 3” tri clamp ferrul, EPDM gasket and plated steel bolted clamp ring with 5/8” plated nut and bolt 2" tri clamp style fitting </t>
  </si>
  <si>
    <t>Custom Metal Crafts (CMC)</t>
  </si>
  <si>
    <t>304 stainless steel</t>
  </si>
  <si>
    <t>https://custom-metalcraft.com/custom-process-equipment/</t>
  </si>
  <si>
    <t>Tote Cleaning System</t>
  </si>
  <si>
    <t>TrueClean ToteCleaner, S40 Model One, mobile pump cart including, 3 HP centrifugal pump to supply 20 gpm at 45 psi, 3 sanitary butterfly valves, 1 control panel with ON/OFF buttons, disconnect, E-stop, and digital timer, S40 rotary spate cleaner, 6” Banjo tote lid with 2” NPT center bung, Sanitary 2” hose, 4’ in length, Sanitary 1.5” hose, 6’ in length, Camlock X TC adaptor for tote outlet, accompanying elbows, clamps, and gaskets for assembly</t>
  </si>
  <si>
    <t>TrueClean</t>
  </si>
  <si>
    <t>S40 Model</t>
  </si>
  <si>
    <t>http://www.trueclean.us/Tote-Cleaner.html</t>
  </si>
  <si>
    <t>8609.00.0000</t>
  </si>
  <si>
    <t>Presuming the stainless steel totes are designed for transport (equipped with fittings to facilitate handling and securing on a vehicle or aircraft,)  we believe the totes are most appropriately classified under HTSUS subheading 8609.00.0000 as “containers (including containers for the transport of fluids) specially designed and equipped for carriage by one or more modes of transport.” This is a duty free HTS. NRL N020462 (12/7/2007 and NYRL R02124 (7/5/2005) relate to substantially similar intermediate bulk containers made of galvanized steel. In both rulings, CBP determined 8609.00.0000 to be the appropriate HTSUS subheading.</t>
  </si>
  <si>
    <t>This product includes a pump cart, spray assembly, hoses and additional accessories. The spray device is inserted into the tote and the system uses a centrifugal pump to pump the cleaning solution to the spray assembly. We believe the tote cleaner to be appropriately classified under HTSUS subheading 8424.89.9000 as “mechanical appliances (whether or not hand operated) for projecting, dispersing or spraying liquids or powders; fire extinguishers, whether or not charged; spray guns and similar; steam or sand blasting machines and similar jet projecting machines; parts thereof: Other appliances: Other” Supporting ruling NYRL N266171 (7/17/2015) describes a similar headlamp assembly which is comprised of reservoirs, a motor-driven pump, and various accessories. While this particular product was imported without the jet nozzle, Customs determined the product had the essential character of a complete washer assembly.</t>
  </si>
  <si>
    <t>Frequency Converter 5kVA</t>
  </si>
  <si>
    <t>Germarel GmbH</t>
  </si>
  <si>
    <t>Output Transformer with Spare Parts</t>
  </si>
  <si>
    <t>5kVA 230V 50Hz / 220V 60Hz</t>
  </si>
  <si>
    <t>220V / 60 Hz / 120 V / 60 Hz</t>
  </si>
  <si>
    <t>Spain</t>
  </si>
  <si>
    <t>8504.31.8090</t>
  </si>
  <si>
    <t>8421.21.9000</t>
  </si>
  <si>
    <t>1A995.b</t>
  </si>
  <si>
    <t>Water Treatment</t>
  </si>
  <si>
    <t>Reverse Osmosis water treatment skid (RO Skid)</t>
  </si>
  <si>
    <t>Reverse Osmosis System to produce 1,200 GPD at maximum 600
ppm feed water TDS, 220V/1ph/60Hz"</t>
  </si>
  <si>
    <t>Pure Aqua</t>
  </si>
  <si>
    <t>TW-1.5K-140*</t>
  </si>
  <si>
    <t>8536.50.9065</t>
  </si>
  <si>
    <t>8536.50.1900</t>
  </si>
  <si>
    <t>RO Skid Water Treatment - Parts</t>
  </si>
  <si>
    <t>Level Switch</t>
  </si>
  <si>
    <t>Controls liquid level in water treatment process.</t>
  </si>
  <si>
    <t>LS-H-SG</t>
  </si>
  <si>
    <t>Lubricant</t>
  </si>
  <si>
    <t>Silicone oil with inorganic thickener (Lubrication for control and pressure plug valves, water softener and faucet valves, sealant for vacuum and pressure systems, chemical barrier coating, rubber and plastic O-rings, gaskets and seals.)</t>
  </si>
  <si>
    <t>Dow Corning</t>
  </si>
  <si>
    <t>1A995.b.</t>
  </si>
  <si>
    <t>Cartridge Filter/Sediment Filter</t>
  </si>
  <si>
    <t>4.5"x10" 5-micron spun polypropylene sediment filter cartridge for Reverse Osmosis skid</t>
  </si>
  <si>
    <t>PA-105-B</t>
  </si>
  <si>
    <t>O-rings</t>
  </si>
  <si>
    <t>Spare gasket for the Reverse Osmosis water filter</t>
  </si>
  <si>
    <t>UV Water System</t>
  </si>
  <si>
    <t>Ultraviolet Water Disinfection System</t>
  </si>
  <si>
    <t>Viqua</t>
  </si>
  <si>
    <t>660041-R (F4-V)</t>
  </si>
  <si>
    <t>Filmtec membrane - 4" x 40"</t>
  </si>
  <si>
    <t>Replacement membrane filter for Revers Osmosis water system</t>
  </si>
  <si>
    <t>LC HR-4040</t>
  </si>
  <si>
    <t>8413.50.0000</t>
  </si>
  <si>
    <t>Chemical Dosing System</t>
  </si>
  <si>
    <t>Used in different applications that require mixing, storage and accurate dosing of particular chemical reagents</t>
  </si>
  <si>
    <t>https://www.pureaqua.com/chemical-feeding-systems/</t>
  </si>
  <si>
    <t>Chemical Dosing System pump</t>
  </si>
  <si>
    <t>Self-priming diaphram pump with a stepper motor, electronics and a dosing head for the Reverse Osmosis system</t>
  </si>
  <si>
    <t>Grundfos</t>
  </si>
  <si>
    <t>S-150 board</t>
  </si>
  <si>
    <t>https://www.pureaqua.com/grundfos-smart-digital-dda-ddc-dde/</t>
  </si>
  <si>
    <t>9026.10.4000</t>
  </si>
  <si>
    <t>9026.10.5000</t>
  </si>
  <si>
    <t>9026.10.9000</t>
  </si>
  <si>
    <t>5 gpm flowmeter</t>
  </si>
  <si>
    <t>Meter for reading flow rate</t>
  </si>
  <si>
    <t>PMF 5-35</t>
  </si>
  <si>
    <t>2 gpm flowmeter</t>
  </si>
  <si>
    <t>PMF 2-10</t>
  </si>
  <si>
    <t>UV indicator light</t>
  </si>
  <si>
    <t>UV lamp, compatible with F/PLUS, F4/PLUS, F4-V, PRO15 Professional UV systems.</t>
  </si>
  <si>
    <t>https://viqua.com/product/602807/</t>
  </si>
  <si>
    <t>8421.99.0040</t>
  </si>
  <si>
    <t>8421.99.9000</t>
  </si>
  <si>
    <t>Filter valve</t>
  </si>
  <si>
    <t>Diverts water around the Reverse Osmosis system to allow for routine maintenance and part replacement</t>
  </si>
  <si>
    <t>Fleck</t>
  </si>
  <si>
    <t xml:space="preserve">FL56LF-0.0
</t>
  </si>
  <si>
    <t>https://www.pureaqua.com/fleck-5800-control-valve/</t>
  </si>
  <si>
    <t>0-350 PSI pressure gauges</t>
  </si>
  <si>
    <t>Gauge for measuring water pressure on Reverse Osmosis system</t>
  </si>
  <si>
    <t>PG-350-P-316</t>
  </si>
  <si>
    <t>0-100 PSI pressure gauges</t>
  </si>
  <si>
    <t>PG-100-P-316</t>
  </si>
  <si>
    <t>8481.80.9005</t>
  </si>
  <si>
    <t>8481.80.9900</t>
  </si>
  <si>
    <t>Solenoid valve</t>
  </si>
  <si>
    <t>High flow capacity Reverse Osmosis system water valve</t>
  </si>
  <si>
    <t>SV-3/4"-316SS-220</t>
  </si>
  <si>
    <t>Commercial media filter</t>
  </si>
  <si>
    <t>Pressure filter to clarify water by removing sediment, turbidity, iron, suspended particles and color</t>
  </si>
  <si>
    <t>MF-400</t>
  </si>
  <si>
    <t>4823.70.3000</t>
  </si>
  <si>
    <t xml:space="preserve">4823.70.0040 </t>
  </si>
  <si>
    <t>Molded Produce Trays</t>
  </si>
  <si>
    <t>Molded and pressed paper produce trays - for transporting and photographing produce</t>
  </si>
  <si>
    <t>Reused packaging</t>
  </si>
  <si>
    <t>France</t>
  </si>
  <si>
    <t>Netherlands</t>
  </si>
  <si>
    <t>Materials of Construction</t>
  </si>
  <si>
    <t>316 stainless steel</t>
  </si>
  <si>
    <t>316 stainless steel + silicon</t>
  </si>
  <si>
    <t>acrylonitrile butadiene styrene plastic + steel</t>
  </si>
  <si>
    <t>black-coated steel</t>
  </si>
  <si>
    <t>chrome-plated steel</t>
  </si>
  <si>
    <t>composite polyamide</t>
  </si>
  <si>
    <t>double re-creped fabric</t>
  </si>
  <si>
    <t>epoxy-coated steel</t>
  </si>
  <si>
    <t>flammable liquid</t>
  </si>
  <si>
    <t>fluoroelastomer material</t>
  </si>
  <si>
    <t>glass</t>
  </si>
  <si>
    <t>low-denisty polyethylene</t>
  </si>
  <si>
    <t>neoprene</t>
  </si>
  <si>
    <t>nickel-plated brass</t>
  </si>
  <si>
    <t>nylon</t>
  </si>
  <si>
    <t>paper</t>
  </si>
  <si>
    <t>particle board</t>
  </si>
  <si>
    <t>plastic with adhesive</t>
  </si>
  <si>
    <t>polypropylene</t>
  </si>
  <si>
    <t>quartz with mercury</t>
  </si>
  <si>
    <t>HTS Code Chile</t>
  </si>
  <si>
    <t>8424.89.00</t>
  </si>
  <si>
    <t>Antiseize Lubricant, Food Grade</t>
  </si>
  <si>
    <t>prevents wear between metal pieces on machinery</t>
  </si>
  <si>
    <t>Loctite</t>
  </si>
  <si>
    <t>LB 8014</t>
  </si>
  <si>
    <t>https://www.mcmaster.com/1287k31</t>
  </si>
  <si>
    <t>Antiseize Lubricant LB 8014 Food Grade, Metal-Free, 8 oz. Brush-Top Can. Prevents wear between metal pieces on machinery. Antiseize lubricants prevent threaded fasteners and close-fitting parts from locking together due to corrosion, contamination, or heat. Composition: Mineral oil (CAS Unknown), 40-50%; White mineral oil (petroleum), highly refined (CAS 8042-47-5), 10-20%. Does not contain chemicals controlled under Category 1. Item subject to the EAR that is not elsewhere specified in Category 1 or in any other category in the CCL is designated by the number EAR99. classified as a petroleum oil preparation per GRI 1.</t>
  </si>
  <si>
    <t>Trash Can</t>
  </si>
  <si>
    <t>for holding trash</t>
  </si>
  <si>
    <t>AmazonBasics</t>
  </si>
  <si>
    <t>B07FFJ8CKS</t>
  </si>
  <si>
    <t>https://www.amazon.com/AmazonBasics-Gallon-Commercial-Basket-Recycling/dp/B07FFJ8CKS/ref=sxin_5_pb?keywords=trash%2Bbin&amp;pd_rd_i=B07FFJ8CKV&amp;pd_rd_r=81480e45-a815-4043-b705-116520e333e0&amp;pd_rd_w=k4FXL&amp;pd_rd_wg=4MZ8r&amp;pf_rd_p=50bbfd25-5ef7-41a2-86d6-74d854b30e30&amp;pf_rd_r=TMJ3Z0Q571ZZ98QPSSJW&amp;qid=1572038203&amp;th=1</t>
  </si>
  <si>
    <t>The plastic trash can are item subject to the EAR that is not specified in any category in the CCL. Product classified as EAR99. Trash cans are hygenic items of plastic. Classified as plastic hygenic items per GRI 1.</t>
  </si>
  <si>
    <t>Recylcing Can</t>
  </si>
  <si>
    <t>for holding recyclable materials</t>
  </si>
  <si>
    <t>B07FFJ8CKV</t>
  </si>
  <si>
    <t>https://www.amazon.com/AmazonBasics-Gallon-Commercial-Basket-Recycling/dp/B07FFJ8CKV/ref=sxin_5_pb?keywords=trash%2Bbin&amp;pd_rd_i=B07FFJ8CKV&amp;pd_rd_r=81480e45-a815-4043-b705-116520e333e0&amp;pd_rd_w=k4FXL&amp;pd_rd_wg=4MZ8r&amp;pf_rd_p=50bbfd25-5ef7-41a2-86d6-74d854b30e30&amp;pf_rd_r=TMJ3Z0Q571ZZ98QPSSJW&amp;qid=1572038203&amp;th=1</t>
  </si>
  <si>
    <t>The recycable can is a plastic bin used to gather recycable itmes. The can are subject to the EAR that is not specified in any category in the CCL. Product classified as EAR99. Trash cans are hygenic items of plastic. Classified as plastic hygenic items per GRI 1.</t>
  </si>
  <si>
    <t>Three Ring Binder</t>
  </si>
  <si>
    <t>Holding documents</t>
  </si>
  <si>
    <t>B0025LDFNQ-WT</t>
  </si>
  <si>
    <t>https://www.amazon.com/AmazonBasics-3-Ring-Binder-Inch-4-Pack/dp/B01BRGTWOA/ref=sr_1_4?keywords=binder+1%22&amp;qid=1552520378&amp;s=gateway&amp;sr=8-4</t>
  </si>
  <si>
    <t>The three ring binders are item subject to the EAR that is not specified in any category in the CCL. Product classified as EAR99. Plastic three ring binder is classified as plastic office supplies per GRI 1.</t>
  </si>
  <si>
    <t>Document protectors</t>
  </si>
  <si>
    <t>for protecting paper documents in a three ring binder</t>
  </si>
  <si>
    <t>Universal</t>
  </si>
  <si>
    <t>B001CD9NTI</t>
  </si>
  <si>
    <t>new</t>
  </si>
  <si>
    <t>https://www.amazon.com/Universal-21124-Top-Load-Protectors-Standard/dp/B001CD9NTI/ref=pd_sbs_328_1/131-4885370-4526430?_encoding=UTF8&amp;pd_rd_i=B001CD9NTI&amp;pd_rd_r=6566bcb8-ac2b-437e-a470-55067280a7e7&amp;pd_rd_w=YiakF&amp;pd_rd_wg=YDB4n&amp;pf_rd_p=52b7592c-2dc9-4ac6-84d4-4bda6360045e&amp;pf_rd_r=JBRF5SZDDX5ATB07N6EV&amp;psc=1&amp;refRID=JBRF5SZDDX5ATB07N6EV</t>
  </si>
  <si>
    <t>The office supply document protectors are item subject to the EAR that is not specified in any category in the CCL. Product classified as EAR99. plastic document protectors are classified as plastic office supplies per GRI 1.</t>
  </si>
  <si>
    <t>Bucket</t>
  </si>
  <si>
    <t>Holding liquid</t>
  </si>
  <si>
    <t>S-16970W</t>
  </si>
  <si>
    <t>https://www.uline.com/Product/Detail/S-16970W/Pails/Economy-Plastic-Pail-5-Gallon-White?model=S-16970W&amp;RootChecked=yes</t>
  </si>
  <si>
    <t>Bucket is item subject to the EAR that is not specified in any category in the CCL. Product classified as EAR99. Plastic buckets and pails are provided for in 3926. Classified per GRI 1.</t>
  </si>
  <si>
    <t>Copy paper</t>
  </si>
  <si>
    <t>for use with a document printer</t>
  </si>
  <si>
    <t>B01FV0F75G</t>
  </si>
  <si>
    <t>https://www.amazon.com/AmazonBasics-Multipurpose-Copy-Printer-Paper/dp/B01FV0F75G/ref=sr_1_5?keywords=printer%2Bpaper%2Bletter&amp;qid=1572039246&amp;sr=8-5&amp;qty=5&amp;th=1&amp;psc=1&amp;selectObb=b2bNew</t>
  </si>
  <si>
    <t>The office supply copy paper is item subject to the EAR that is not specified in any category in the CCL. Product classified as EAR99. Copy paper is classified as paper not on rolls per GRI 1.</t>
  </si>
  <si>
    <t>File Folders</t>
  </si>
  <si>
    <t>holding documents</t>
  </si>
  <si>
    <t>B00G06R8GM</t>
  </si>
  <si>
    <t>https://www.amazon.com/Universal-Folders-Assorted-Two-Ply-Letter/dp/B00G06R8GM/ref=sr_1_3?crid=8Y10MIDVV1N1&amp;keywords=manilla+folders&amp;qid=1572038330&amp;s=industrial&amp;sprefix=manill%2Cindustrial%2C200&amp;sr=1-3</t>
  </si>
  <si>
    <t>The office supply file folders are item subject to the EAR that is not specified in any category in the CCL. Product classified as EAR99. Manila folders classified as folders of paper per GRI 1.</t>
  </si>
  <si>
    <t>Hanging file folders</t>
  </si>
  <si>
    <t>for holding file folders and documents</t>
  </si>
  <si>
    <t>Pendaflex</t>
  </si>
  <si>
    <t>B01IQ7BG4W</t>
  </si>
  <si>
    <t>https://www.amazon.com/Pendaflex-SureHook-Reinforced-Hanging-Standard/dp/B01IQ7BG4W/ref=sr_1_10?keywords=hanging+file&amp;qid=1572038389&amp;s=industrial&amp;sr=1-10&amp;qty=5</t>
  </si>
  <si>
    <t>The office supply hanging file folders are item subject to the EAR that is not specified in any category in the CCL. Product classified as EAR99. Manila folders classified as folders of paper per GRI 1.</t>
  </si>
  <si>
    <t>Pliers</t>
  </si>
  <si>
    <t>Tightening, twisting, and turning material</t>
  </si>
  <si>
    <t>8701250 SBA</t>
  </si>
  <si>
    <t>https://www.amazon.com/Knipex-8701250-10-Inch-Cobra-Pliers/dp/B000X4J2H0/ref=pd_bxgy_469_2/142-8435739-0512243?_encoding=UTF8&amp;pd_rd_i=B000X4J2H0&amp;pd_rd_r=f6459a55-d635-4421-b590-b53d8cfcb258&amp;pd_rd_w=t2yHd&amp;pd_rd_wg=MAiRu&amp;pf_rd_p=09627863-9889-4290-b90a-5e9f86682449&amp;pf_rd_r=GXV6CAG0W2SSWN82RKY8&amp;psc=1&amp;refRID=GXV6CAG0W2SSWN82RKY8</t>
  </si>
  <si>
    <t>The pliers are Standard tools that are subject to the EAR that is not specified in any category in the CCL. Product classified as EAR99. Pliers are provided for specifically in heading 8203. Classified per GRI 1.</t>
  </si>
  <si>
    <t>Vise Grip Locking Pliers</t>
  </si>
  <si>
    <t>tightening, clamping, twisting, and turning material</t>
  </si>
  <si>
    <t>Irwin</t>
  </si>
  <si>
    <t>B0015YJDNK</t>
  </si>
  <si>
    <t>https://www.amazon.com/VISE-GRIP-Original-Locking-Pliers-36/dp/B0015YJDNK/ref=sr_1_6?keywords=vice+grips&amp;qid=1571357848&amp;sr=8-6</t>
  </si>
  <si>
    <t>The Vice Grip locking Pliers are standard tools that are subject to the EAR that is not specified in any category in the CCL. Product classified as EAR99. Pliers are provided for specifically in heading 8203. Classified per GRI 1.</t>
  </si>
  <si>
    <t>Pipe Wrench</t>
  </si>
  <si>
    <t>Rigid</t>
  </si>
  <si>
    <t>https://www.grainger.com/product/RIDGID-Aluminum-18-Straight-Pipe-6A652</t>
  </si>
  <si>
    <t>The pipe wrench used to loosen and tighten pipes are subject to the EAR that is not specified in any category in the CCL. Product classified as EAR99. Pipe wrench is classified as an adjustable wrench per GRI 1.</t>
  </si>
  <si>
    <t>https://www.grainger.com/product/RIDGID-Cast-Iron-8-Straight-Pipe-4A497</t>
  </si>
  <si>
    <t>The pipe wrench used to loosen and tighten pipes are items subject to the EAR that is not specified in any category in the CCL. Product classified as EAR99. Pipe wrench is classified as an adjustable wrench per GRI 1.</t>
  </si>
  <si>
    <t>Torque Screwdriver</t>
  </si>
  <si>
    <t>for precision tentioning of screws and bolts</t>
  </si>
  <si>
    <t>Wera</t>
  </si>
  <si>
    <t>https://www.amazon.com/Wera-05074710001-Kraftform-Screwdriver-Adjustment/dp/B003KN3GAK/ref=asc_df_B003KN3GAA/?tag=hyprod-20&amp;linkCode=df0&amp;hvadid=309813767497&amp;hvpos=1o4&amp;hvnetw=g&amp;hvrand=17227733152687034665&amp;hvpone=&amp;hvptwo=&amp;hvqmt=&amp;hvdev=c&amp;hvdvcmdl=&amp;hvlocint=&amp;hvlocphy=9031645&amp;hvtargid=pla-420978971929&amp;th=1</t>
  </si>
  <si>
    <t>Torque Screwdriver. Hand tool is Item subject to the EAR that is not specified in any category in the CCL. Product classified as EAR99. Classified as a screwdriver per GRI 1.</t>
  </si>
  <si>
    <t>Safety Box Cutter</t>
  </si>
  <si>
    <t>for cutting boxes safely</t>
  </si>
  <si>
    <t>Klever</t>
  </si>
  <si>
    <t>H-4412Y</t>
  </si>
  <si>
    <t>https://www.uline.com/Product/Detail/H-4412Y/Cutters/Deluxe-Klever-X-Change-Cutter-Single-Sided-Yellow?model=H-4412Y&amp;RootChecked=yes</t>
  </si>
  <si>
    <t>The safety box cutter is not controlled under the CCL. It is item subject to the EAR that is not specified in any other category in the CCL. Product classified as EAR99. Classified as other hand tools not elsewhere specified per GRI 1.</t>
  </si>
  <si>
    <t>Hardened Steel Center Punch</t>
  </si>
  <si>
    <t>for punching small holes in metal and other material</t>
  </si>
  <si>
    <t>https://www.homedepot.com/p/General-Tools-Hardened-Steel-Center-Punch-89/202025674?MERCH=REC-_-pipsem-_-NA-_-202025674-_-N</t>
  </si>
  <si>
    <t>Hardened Steel Center Punch for punching small holes in metal and other material. Handtool is item subject to the EAR that is not specified in any category in the CCL. Product classified as EAR99. Classified as other hand tools not otherwise specified per GRI 1.</t>
  </si>
  <si>
    <t>Bar Refrigerator</t>
  </si>
  <si>
    <t>for cooling and storing food and drinks. Copmact for storage under tables.</t>
  </si>
  <si>
    <t>Magic Chef</t>
  </si>
  <si>
    <t>MCAR240SE2</t>
  </si>
  <si>
    <t>https://www.amazon.com/Magic-Chef-MCAR240SE2-Stainless-All-Refrigerator/dp/B07JJJRR4W/ref=sr_1_2?s=appliances&amp;ie=UTF8&amp;qid=1550106689&amp;sr=1-2&amp;keywords=mini+fridge&amp;refinements=p_n_feature_six_browse-bin%3A7319327011</t>
  </si>
  <si>
    <t>The bar refrigerator is item subject to the EAR that is not specified in any category in the CCL. Product classified as EAR99. This refrigerator is classified as a small domestic refrigerator per GRI 1.</t>
  </si>
  <si>
    <t>Printer/Scanner</t>
  </si>
  <si>
    <t>For printing, copying, and scanning documents</t>
  </si>
  <si>
    <t>Brother</t>
  </si>
  <si>
    <t>MFCL2710DW</t>
  </si>
  <si>
    <t>https://www.amazon.com/Brother-Monochrome-Multifunction-MFCL2710DW-Replenishment/dp/B0763ZCH7K/ref=sxin_0_osp3-69d8623e_cov?ascsubtag=69d8623e-dbcc-4adf-9a57-16c144521726&amp;creativeASIN=B0763ZCH7K&amp;cv_ct_id=amzn1.osp.69d8623e-dbcc-4adf-9a57-16c144521726&amp;cv_ct_pg=search&amp;cv_ct_wn=osp-search&amp;keywords=BROTHER+printer+scanner&amp;linkCode=oas&amp;pd_rd_i=B0763ZCH7K&amp;pd_rd_r=1dc29248-5cf6-427d-9aa5-fe708564857b&amp;pd_rd_w=OT99Z&amp;pd_rd_wg=i2Abg&amp;pf_rd_p=a23a388c-add5-49df-b293-a31ade89c6bf&amp;pf_rd_r=MVKHM8YMCX3AVDGV5NPQ&amp;qid=1572039143&amp;s=appliances&amp;tag=imoreosp-20</t>
  </si>
  <si>
    <r>
      <t xml:space="preserve">The </t>
    </r>
    <r>
      <rPr>
        <b/>
        <sz val="11"/>
        <color theme="1"/>
        <rFont val="Arial"/>
        <family val="2"/>
      </rPr>
      <t>B</t>
    </r>
    <r>
      <rPr>
        <sz val="11"/>
        <color theme="1"/>
        <rFont val="Arial"/>
        <family val="2"/>
      </rPr>
      <t>rother multi purpose printer is a non encrypted printer not controlled under ECCN 5A001 or 5A002. The printer is classified as EAR99.  Classified as a printer per GRI 1.</t>
    </r>
  </si>
  <si>
    <t>Socket and Socket Wrench Set</t>
  </si>
  <si>
    <t>loosening and tightening bolts and nuts</t>
  </si>
  <si>
    <t>Proto Tools</t>
  </si>
  <si>
    <t>https://www.amazon.com/Blackhawk-578-9796-Standard-Metric-Socket/dp/B001CCMW3S/ref=pd_sbs_469_1/142-8435739-0512243?_encoding=UTF8&amp;pd_rd_i=B001CCMW3S&amp;pd_rd_r=b8a5f5ca-39ab-4a93-bb54-7850ac67c164&amp;pd_rd_w=EhLKl&amp;pd_rd_wg=dgxyR&amp;pf_rd_p=52b7592c-2dc9-4ac6-84d4-4bda6360045e&amp;pf_rd_r=NZRBPXH6WH8WT60YJ1HB&amp;psc=1&amp;refRID=NZRBPXH6WH8WT60YJ1HB</t>
  </si>
  <si>
    <t>The socket and socket wrench set are Standard tools that are subject to the EAR that is not specified in any category in the CCL. Product classified as EAR99. Article is classified by the socket driving rachet with gives the kit its essential character. Classified per GRI 3b.</t>
  </si>
  <si>
    <t>Electric Drill, Impact Driver Kit, rechargable battery, and battery charger kit</t>
  </si>
  <si>
    <t xml:space="preserve">tightening and loosening nuts, botls and screws; drilling holes </t>
  </si>
  <si>
    <t>2892-22CT</t>
  </si>
  <si>
    <t>https://www.grainger.com/product/MILWAUKEE-M18-Cordless-Combination-Kit-488D94</t>
  </si>
  <si>
    <t>The electric drill and driver kit are subject to the EAR that is not specified in any category in the CCL. Product classified as EAR99. Classified as hand tools with built-in motor per GRI 1.</t>
  </si>
  <si>
    <t>Three Hole Punch</t>
  </si>
  <si>
    <t>punching holes in paper to fit three ring binders</t>
  </si>
  <si>
    <t>Swingline</t>
  </si>
  <si>
    <t>https://www.amazon.com/Swingline-Precision-Adjustable-Capacity-74037/dp/B0006HUPHU/ref=sr_1_5?s=office-products&amp;ie=UTF8&amp;qid=1542401029&amp;sr=1-5&amp;keywords=3+hole+punch</t>
  </si>
  <si>
    <t>The three hole punchers are general office supplies. Item subject to the EAR that is not specified in any category in the CCL. Product classified as EAR99. Three hole punches are a type of office machine provided for in 8472 which includes hand-operated machines. Classified per GRI 1.</t>
  </si>
  <si>
    <t>Paper Shredder</t>
  </si>
  <si>
    <t>for shredding documents</t>
  </si>
  <si>
    <t>Fellowes</t>
  </si>
  <si>
    <t>https://www.amazon.com/Fellowes-Powershred-Proof-Cross-Cut-Shredder/dp/B000YGO7HW/ref=sr_1_1?keywords=Fellowes®+SB-99Ci&amp;qid=1572038934&amp;sr=8-1</t>
  </si>
  <si>
    <t>The office supply paper shredder is item subject to the EAR that is not specified in any category in the CCL. Product classified as EAR99. A paper shredder is classified as a machine for use in offices per GRI 1.</t>
  </si>
  <si>
    <t>Wet/Dry Vacuum, Cordless</t>
  </si>
  <si>
    <t>Cleaning dirt, debris, and liquid spills</t>
  </si>
  <si>
    <t>0880-20</t>
  </si>
  <si>
    <t>https://www.amazon.com/Milwaukee-0880-20-18-Volt-Cordless-Vacuum/dp/B001AHMQ90/ref=sr_1_2?keywords=milwaukee+m18+shop+vac&amp;qid=1572037733&amp;sr=8-2&amp;qty=5</t>
  </si>
  <si>
    <t>The electric vacuum cleaner is an item subject to the EAR that is not specified in any category in the CCL. Product classified as EAR99. Electric vacuum cleaners are provided for by name in 8508. Classified per GRI 1.</t>
  </si>
  <si>
    <t>LED Flashlight</t>
  </si>
  <si>
    <t>for illiuminating dark areas</t>
  </si>
  <si>
    <t>Anker</t>
  </si>
  <si>
    <t>LC90</t>
  </si>
  <si>
    <t>https://www.amazon.com/Anker-Tactical-Flashlight-Rechargeable-Water-Resistant/dp/B01KH2JP5G/ref=sxin_4_ac_d_pm?ac_md=2-1-QmV0d2VlbiAkMjUgYW5kICQ1MA%3D%3D-ac_d_pm&amp;crid=2EHSBPC33JBWN&amp;keywords=led+flashlight+rechargeable&amp;pd_rd_i=B01KH2JP5G&amp;pd_rd_r=5129d726-dc1f-469c-bb89-80b83dd0d87d&amp;pd_rd_w=F6bHO&amp;pd_rd_wg=PLykY&amp;pf_rd_p=24d053a8-30a1-4822-a2ff-4d1ab2b984fc&amp;pf_rd_r=EM5AYZRDBD77027TY8G4&amp;psc=1&amp;qid=1570732081&amp;s=hi&amp;sprefix=led+flashlight+recharge%2Ctools%2C203</t>
  </si>
  <si>
    <t>The led flashlight  is not controlled under Category 3 of the CCL. It is item subject to the EAR that is not specified in any other category in the CCL. Product classified as EAR99. classified as a hand-held lamp with its own power supply per GRI 1.</t>
  </si>
  <si>
    <t>Liquid Thermometer</t>
  </si>
  <si>
    <t>for reading temperatures of food</t>
  </si>
  <si>
    <t>Harbor</t>
  </si>
  <si>
    <t>B07RGMT3SM</t>
  </si>
  <si>
    <t>https://www.amazon.com/Habor-Thermometer-Waterproof-Backlight-Reversible/dp/B07RGMT3SM?pf_rd_p=27933938-66d5-4a49-965b-3c0c25216562&amp;pd_rd_wg=FG2vw&amp;pf_rd_r=7TXVHM2K83115E9JHN6G&amp;ref_=pd_gw_cr_simh&amp;pd_rd_w=A6GXr&amp;pd_rd_r=8257b567-bb47-4678-a5d6-b1827da45a66&amp;th=1</t>
  </si>
  <si>
    <t>The liquid thermometer used for reading food temperature is not specifically identified or described as a controlled item under the CCL. The thermometer is EAR99. classified as a contact electronic thermometer per GRI 1.</t>
  </si>
  <si>
    <t>Waterproof Timer</t>
  </si>
  <si>
    <t>measuring time, setting countdowns</t>
  </si>
  <si>
    <t>Dretec</t>
  </si>
  <si>
    <t>https://www.amazon.com/Digital-kitchen-Magnetic-Officially-included/dp/B07FDRQDM2/ref=sr_1_2_sspa?crid=LPA874JYBXRR&amp;keywords=dretec+timer&amp;qid=1571767790&amp;sprefix=dretec+%2Ctools%2C201&amp;sr=8-2-spons&amp;psc=1&amp;spLa=ZW5jcnlwdGVkUXVhbGlmaWVyPUFLMTlQNU1USlo4N1ImZW5jcnlwdGVkSWQ9QTA3OTMyNDkzUDdRM1JJOURRNE9KJmVuY3J5cHRlZEFkSWQ9QTAyNjM0NTAxN09CUVNKWjJZSVBOJndpZGdldE5hbWU9c3BfYXRmJmFjdGlvbj1jbGlja1JlZGlyZWN0JmRvTm90TG9nQ2xpY2s9dHJ1ZQ==</t>
  </si>
  <si>
    <t>The dretec Digital kitchen timer, Water proof timer, Shower timer, Magnetic backing. Multifunctional timer is not a controlled timer clock  controlled under Category 3 of the CCL. The clock is EAR99. Digital timers are provided for specifically in heading 9106. Classified per GRI 1.</t>
  </si>
  <si>
    <t>Metal Table</t>
  </si>
  <si>
    <t xml:space="preserve">work surface </t>
  </si>
  <si>
    <t>H-6982</t>
  </si>
  <si>
    <t>https://www.uline.com/Product/Detail/H-6982/Steel-Workbenches/Adjustable-Height-Machine-Table-36-x-24-x-30-37</t>
  </si>
  <si>
    <t>The metal table are item subject to the EAR that is not specified in any category in the CCL. Product classified as EAR99. Plastic housed desk lamp will be classified as a desk lamp per GRI 1.</t>
  </si>
  <si>
    <t>Packign table</t>
  </si>
  <si>
    <t>H-1138-STEEL</t>
  </si>
  <si>
    <t>https://www.uline.com/Product/Detail/H-1138-STEEL/Packing-Tables/Industrial-Packing-Table-72-x-36-Steel-Top</t>
  </si>
  <si>
    <t>The Packaging  table is item subject to the EAR that is not specified in any category in the CCL. Product classified as EAR99. Metal table is classified as a metal table per GRI 1.</t>
  </si>
  <si>
    <t>Office Table</t>
  </si>
  <si>
    <t>https://www.uline.com/Product/Detail/H-7786/Office-Furniture/Collaboration-Table-Single-Workstation</t>
  </si>
  <si>
    <t>The office table is item subject to the EAR that is not specified in any category in the CCL. Product classified as EAR99. table with metal legs is classified as a metal table per GRI 3b.</t>
  </si>
  <si>
    <t>Desk Lamp with USB Charger</t>
  </si>
  <si>
    <t>for illuminating desks and tables and charging USB compatible electronics</t>
  </si>
  <si>
    <t>TaoTronics</t>
  </si>
  <si>
    <t>TT-DL02</t>
  </si>
  <si>
    <t>https://www.amazon.com/dp/B00APAQT4Q/ref=psdc_1063292_t2_B00KSQ8ZNA?th=1</t>
  </si>
  <si>
    <t>The Desk lamps are item subject to the EAR that is not specified in any category in the CCL. Product classified as EAR99. Plastic housed desk lamp will be classified as a desk lamp per GRI 1.</t>
  </si>
  <si>
    <t>Broom and Dustpan</t>
  </si>
  <si>
    <t>Sweeping dirt and debris off of flooring</t>
  </si>
  <si>
    <t>O-Cedar</t>
  </si>
  <si>
    <t>B001229JC0</t>
  </si>
  <si>
    <t>https://www.amazon.com/Cedar-Angler-Angle-Broom-Pack/dp/B001229JC0/ref=sr_1_26?keywords=broom+and+dustpan&amp;qid=1571343877&amp;sr=8-26</t>
  </si>
  <si>
    <t>Broom and Dustpan are items subject to the EAR that is not specified in any category in the CCL. Product classified as EAR99. Plastic broom and dustpan are classified as brooms made of other materials per GRI 1.</t>
  </si>
  <si>
    <t>Peracetic Acid Test Strips</t>
  </si>
  <si>
    <t>Testing concentrations of peracetic acid sanitizer</t>
  </si>
  <si>
    <t>Micro Essential</t>
  </si>
  <si>
    <t>PAA160</t>
  </si>
  <si>
    <t>https://www.thomassci.com/Laboratory-Supplies/pH-Test-Strips/_/Peracetic-Acid-Test-Paper?q=Peracetic%20Acid%20Test%20Strips</t>
  </si>
  <si>
    <t>Peracetic acid test strips paper measures the concentration of PAA from 0-160 with match points covering the critical ranges for anti-microbial fruit and vegetable rinses. The strip and the chemical is not specifically identifed or controled under the CCL. Product classified as EAR99.</t>
  </si>
  <si>
    <t>2710.12.1550</t>
  </si>
  <si>
    <t>2710.12.9050</t>
  </si>
  <si>
    <t>2710.12.9900</t>
  </si>
  <si>
    <t>3924.90.0000</t>
  </si>
  <si>
    <t>3926.90.1000</t>
  </si>
  <si>
    <t>3926.90.9090</t>
  </si>
  <si>
    <t>4802.56.7090</t>
  </si>
  <si>
    <t>4802.56.7000</t>
  </si>
  <si>
    <t>4802.56.9000</t>
  </si>
  <si>
    <t>4820.30.0040</t>
  </si>
  <si>
    <t>4820.30.0000</t>
  </si>
  <si>
    <t>8203.20.4000</t>
  </si>
  <si>
    <t>8203.20.0000</t>
  </si>
  <si>
    <t>8203.20.6060</t>
  </si>
  <si>
    <t>8205.51.3060</t>
  </si>
  <si>
    <t>8205.51.0000</t>
  </si>
  <si>
    <t>8205.59.5560</t>
  </si>
  <si>
    <t>8205.59.9000</t>
  </si>
  <si>
    <t>8205.59.9900</t>
  </si>
  <si>
    <t>8418.21.0010</t>
  </si>
  <si>
    <t>8418.21.1000</t>
  </si>
  <si>
    <t>8443.31.0000</t>
  </si>
  <si>
    <t>8466.10.0175</t>
  </si>
  <si>
    <t>8466.10.0000</t>
  </si>
  <si>
    <t>8467.21.0000</t>
  </si>
  <si>
    <t>8472.90.9000</t>
  </si>
  <si>
    <t>8508.11.0000</t>
  </si>
  <si>
    <t>8513.10.2000</t>
  </si>
  <si>
    <t>8513.10.0000</t>
  </si>
  <si>
    <t>8513.10.9000</t>
  </si>
  <si>
    <t>9025.19.1900</t>
  </si>
  <si>
    <t>9106.90.5510 - for the timer
9106.90.5520 - for the battery</t>
  </si>
  <si>
    <t>9106.90.3000</t>
  </si>
  <si>
    <t>9106.90.9000</t>
  </si>
  <si>
    <t>9405.20.8010</t>
  </si>
  <si>
    <t>9405.20.1000</t>
  </si>
  <si>
    <t>9405.20.0000</t>
  </si>
  <si>
    <t>9603.90.8040</t>
  </si>
  <si>
    <t>9603.90.0000</t>
  </si>
  <si>
    <t>9603.90.9000</t>
  </si>
  <si>
    <t>2710.12.9000</t>
  </si>
  <si>
    <t>4802.56.8000</t>
  </si>
  <si>
    <t>8205.59.8000</t>
  </si>
  <si>
    <t>8418.21.9110</t>
  </si>
  <si>
    <t>8466.10.3800</t>
  </si>
  <si>
    <t>8467.21.9900</t>
  </si>
  <si>
    <t>9106.90.0000</t>
  </si>
  <si>
    <t>9403.20.8000</t>
  </si>
  <si>
    <t>9405.20.4000</t>
  </si>
  <si>
    <t>9603.90.9100</t>
  </si>
  <si>
    <t>1516.20.0000</t>
  </si>
  <si>
    <t>9031.80.9090</t>
  </si>
  <si>
    <t>Nickel-Plated Brass Push-to-Connect Tube Fitting
for Air, Adapter, for 3/8" Tube OD x 1/4 NPT Female</t>
  </si>
  <si>
    <t>51495K266</t>
  </si>
  <si>
    <t>https://www.mcmaster.com/51495K266</t>
  </si>
  <si>
    <t>10/21/2019 TMM
Per url this item is a nickel plate brass, push on type fitting for use with plastic tubes. This has a max pressure rating of 230 psi, not threaded. HTS per logic or NY N257656
https://www.mcmaster.com/51495K2662                 ECCN:                 The fitting adapter for a 3/8 is for an air compressor and does not meet the size of fittings under ECCN 2A992. The fitting is not 8 inches in diameter. The Fitting is EAR99.</t>
  </si>
  <si>
    <t>7419.99.5050</t>
  </si>
  <si>
    <t>7419.99.5500</t>
  </si>
  <si>
    <t>Duratrac Yellow Coated Stainless Steel 3/4" MIP x 3/4" FIP Full Flow (1" OD) Gas Flex Connector (18")</t>
  </si>
  <si>
    <t>Duratrac</t>
  </si>
  <si>
    <t>CECOMINOD057406</t>
  </si>
  <si>
    <t>https://www.amazon.com/dp/B013FI4RAW/ref=sspa_dk_detail_2?pd_rd_i=B075ST83DM&amp;pd_rd_r=deab5a63-19b4-11e9-a3ab-c13fc89acce1&amp;pd_rd_w=W9G3a&amp;pd_rd_wg=DNHyt&amp;pf_rd_p=f0dedbe2-13c8-4136-a746-4398ed93cf0f&amp;pf_rd_r=E73FGMC7VF07BSKR2X5K&amp;th=1</t>
  </si>
  <si>
    <t>10/21/2019 TMM
Per url this item is a stainless steel hose coated in plastic with fittings. flexible.  This item is for residental/commercial tank and tankless water heaters, boilers, fryers and stoves. HTs as other type of flexible tubing with fittings Gri 1 
https://www.amazon.com/dp/B013FI4RAW/ref=sspa_dk_detail_2?pd_rd_i=B075ST83DM&amp;pd_rd_r=deab5a63-19b4-11e9-a3ab-c13fc89acce1&amp;pd_rd_w=W9G3a&amp;pd_rd_wg=DNHyt&amp;pf_rd_p=f0dedbe2-13c8-4136-a746-4398ed93cf0f&amp;pf_rd_r=E73FGMC7VF07BSKR2X5K&amp;th=1     ECCN:  This is not an electrical connector specially designed for military items under ECCN 3a611.y.9, 3A6611.y.1  or 0A606.y.6.   The Gas connector is classified as  EAR99</t>
  </si>
  <si>
    <t>EPDM 3/8" Round Gasket for 55 Gallon Drums</t>
  </si>
  <si>
    <t>4016.93.0000</t>
  </si>
  <si>
    <t>10/21/2019 TMM Per url this item is an epdm rubber (chapter 40) gasket for use on 55 gallon drums, other type seal. HTS as gasket of chapter 40. Gri 1/6 http://www.bubbasbarrels.com/epdm-38-round-gasket-55-gallon-drums-white.  ECCN: The Round gasket for 55 gallon Drums are not specifically identified or described as controlled item under the CCL. The Gasket is EAR99.</t>
  </si>
  <si>
    <t>rubber</t>
  </si>
  <si>
    <t>http://www.bubbasbarrels.com/epdm-38-round-gasket-55-gallon-drums-white</t>
  </si>
  <si>
    <t>GL097</t>
  </si>
  <si>
    <t>Bubba's Barrels</t>
  </si>
  <si>
    <t>8424.90.8080</t>
  </si>
  <si>
    <t>SS Brewtech</t>
  </si>
  <si>
    <t>1.5" TC</t>
  </si>
  <si>
    <t>https://www.ssbrewtech.com/products/mini-cip-spray-ball-1-5-tc-assembly?variant=28856528402</t>
  </si>
  <si>
    <t>8438 80 99 00</t>
  </si>
  <si>
    <t>Electric Dry Steam Cleaner</t>
  </si>
  <si>
    <t>Osprey Frank</t>
  </si>
  <si>
    <t>iS18</t>
  </si>
  <si>
    <t>Suitable for food industry use, 304 stainless steel with water softening system integrated.</t>
  </si>
  <si>
    <t xml:space="preserve">8424.30.01 </t>
  </si>
  <si>
    <t>8424.30.9000</t>
  </si>
  <si>
    <t>5/16" Deep Socket</t>
  </si>
  <si>
    <t xml:space="preserve">1/4" square drive, 6 point </t>
  </si>
  <si>
    <t>Drill Socket Adapter Set</t>
  </si>
  <si>
    <t>Connecting hexagonal sockets to electric drills</t>
  </si>
  <si>
    <t>Rubber Mallet</t>
  </si>
  <si>
    <t>striking surfaces</t>
  </si>
  <si>
    <t>Tube Cutter</t>
  </si>
  <si>
    <t>Cutting tubes and pipes</t>
  </si>
  <si>
    <t>Wire Caps</t>
  </si>
  <si>
    <t>connecting and covering electrical wires</t>
  </si>
  <si>
    <t>4710L</t>
  </si>
  <si>
    <t>Milwaukee</t>
  </si>
  <si>
    <t>48-32-5023</t>
  </si>
  <si>
    <t>Tekton</t>
  </si>
  <si>
    <t xml:space="preserve">King Innovation </t>
  </si>
  <si>
    <t>Per details available on manufacturer website, article is a socket made from steel and designed to be used to tighten hex-head bolts. Socket wrenches are provided for specifically in heading 8204. Classified per GRI 1.</t>
  </si>
  <si>
    <t>Per details available on manufacturer website, article is a set of drive adapters made from steel and designed to be used with socket wrenches to tighten hex-head bolts. Socket wrenches, drives, and adapters are provided for specifically in heading 8204. Classified per GRI 1.</t>
  </si>
  <si>
    <t>Per details available from manufacturer, article is a rubber mallet with a fiberglass handle. The working surface of the tool is rubber so that material has the essential character of the finished article. Classified as an article of rubber per GRI 1.</t>
  </si>
  <si>
    <t>Per details available from manufacturer, article is a pipe and tubing cutter with a high-strength steel blade. It is a hand-held and hand-operated tool. Thus it will be classified as a pipe cutting hand tool per GRI 1.</t>
  </si>
  <si>
    <t>Per details available from manufacturer, article is a wire nut with dielectric grease pre-loaded in it to limit corrosion. The main function of this article is, like all wire nuts, to provide an electrical connection in a circuit. Classified as an electrical terminal per GRI 1.</t>
  </si>
  <si>
    <t>4016.99.6050</t>
  </si>
  <si>
    <t>4016.99.6000</t>
  </si>
  <si>
    <t>4016.99.9000</t>
  </si>
  <si>
    <t>8203.40.3000</t>
  </si>
  <si>
    <t>8536.90.4000</t>
  </si>
  <si>
    <t>8536.90.1000</t>
  </si>
  <si>
    <t>8204.20.99</t>
  </si>
  <si>
    <t>4016.99.9790</t>
  </si>
  <si>
    <t>4016.99.99</t>
  </si>
  <si>
    <t>8203.40.02</t>
  </si>
  <si>
    <t>3926.90.99</t>
  </si>
  <si>
    <t>Flex Connector Hose with Fittings</t>
  </si>
  <si>
    <t>Fittings (Brass Tube)</t>
  </si>
  <si>
    <t>8438 80 9900</t>
  </si>
  <si>
    <t>Water Treatment - RO Skid - Parts</t>
  </si>
  <si>
    <t>Water Treatment System</t>
  </si>
  <si>
    <t>CDA System</t>
  </si>
  <si>
    <t>Edipeel Product</t>
  </si>
  <si>
    <t>Organipeel Product</t>
  </si>
  <si>
    <t>mixed (aluminium, plastic)</t>
  </si>
  <si>
    <t>mixed (brass, 304 stainless steel, polyethylene)</t>
  </si>
  <si>
    <t>mixed (brass, plastic)</t>
  </si>
  <si>
    <t>mixed (brass, thermoplastic)</t>
  </si>
  <si>
    <t>mixed (brass, zinc-plated steel)</t>
  </si>
  <si>
    <t>mixed (buna-n, propylene, nylon)</t>
  </si>
  <si>
    <t>mixed (foam, plastic)</t>
  </si>
  <si>
    <t>mixed (metal, glass)</t>
  </si>
  <si>
    <t>mixed (acrylic, silicone, pvc, stainless steel)</t>
  </si>
  <si>
    <t xml:space="preserve">mixed (acrylonitrile butadiene styrene plastic, steel, copper, circuitry) </t>
  </si>
  <si>
    <t>mixed (aluminum, plastic, stainless steel)</t>
  </si>
  <si>
    <t>mixed (borosilicate glass, polypropylene)</t>
  </si>
  <si>
    <t>mixed (copper, plastic)</t>
  </si>
  <si>
    <t>mixed (dyneema, synthetic yarn, polymer)</t>
  </si>
  <si>
    <t>mixed (fiberglass, stainless steel)</t>
  </si>
  <si>
    <t>mixed (knit fabrics, thermal plastic rubber)</t>
  </si>
  <si>
    <t xml:space="preserve">mixed (lithum ion battery cell, acrylonitrile butadiene styrene plastic) </t>
  </si>
  <si>
    <t>mixed (paper, adhesive)</t>
  </si>
  <si>
    <t>mixed (particle board, steel)</t>
  </si>
  <si>
    <t>mixed (plastic, chrome plated steel)</t>
  </si>
  <si>
    <t>mixed (plastic, cobalt)</t>
  </si>
  <si>
    <t>mixed (plastic, copper, steel)</t>
  </si>
  <si>
    <t>mixed (plastic, copper, zinc plated steel)</t>
  </si>
  <si>
    <t>mixed (plastic, first aid supplies)</t>
  </si>
  <si>
    <t>mixed (plastic, metal)</t>
  </si>
  <si>
    <t>mixed (plastic, rubber)</t>
  </si>
  <si>
    <t>mixed (plastic, saline solution)</t>
  </si>
  <si>
    <t>mixed (plastic, stainless steel, circutry)</t>
  </si>
  <si>
    <t>mixed (plastic, stainless steel)</t>
  </si>
  <si>
    <t xml:space="preserve">mixed (plastic, steel, copper, circuitry) </t>
  </si>
  <si>
    <t xml:space="preserve">mixed (plastic, steel, copper, circutry, glass, lcd screen, aluminum) </t>
  </si>
  <si>
    <t>mixed (plastic, steel, copper)</t>
  </si>
  <si>
    <t>mixed (plastic, steel)</t>
  </si>
  <si>
    <t>mixed (plastic, wire)</t>
  </si>
  <si>
    <t>mixed (polycarbonate, thermoplastic rubber)</t>
  </si>
  <si>
    <t>mixed (polyester, polyethylene foam)</t>
  </si>
  <si>
    <t>mixed (polyethylene, pvc, ceramic, teflon)</t>
  </si>
  <si>
    <t>mixed (polypropylene, polyester, polyvinyl chloride foam, polyisoprene, steel, aluminum)</t>
  </si>
  <si>
    <t>mixed (polyurethane, chrome-plated steel)</t>
  </si>
  <si>
    <t>mixed (pvc, pvdf, polypropylene &amp; 316 stainless steel)</t>
  </si>
  <si>
    <t>mixed (silicone, polytetrafluoroethylene (ptfe))</t>
  </si>
  <si>
    <t>mixed (stainless steel, aluminum)</t>
  </si>
  <si>
    <t>mixed (stainless steel, glass)</t>
  </si>
  <si>
    <t>mixed (stainless steel, painted steel)</t>
  </si>
  <si>
    <t>mixed (stainless steel, plastic, circutry)</t>
  </si>
  <si>
    <t>mixed (stainless steel, plastic)</t>
  </si>
  <si>
    <t>mixed (steel, plastic)</t>
  </si>
  <si>
    <t>mixed (steel, rubber)</t>
  </si>
  <si>
    <t>mixed (vinyl, nylon)</t>
  </si>
  <si>
    <t>mixed (white fda compliant nitrile synthetic rubber, blue cabryn™ synthetic rubber, rma class a (high oil resistant) with microban® product protection)</t>
  </si>
  <si>
    <t>316 stainless steel + santoprene</t>
  </si>
  <si>
    <t>buna-n</t>
  </si>
  <si>
    <t>hdpe (high-density polyethylene resin)</t>
  </si>
  <si>
    <t>lithium thionyl chloride cylindrical cell </t>
  </si>
  <si>
    <t>polytetrafluoroethylene (ptfe)</t>
  </si>
  <si>
    <t>pp/acrylonitrile butadiene styrene</t>
  </si>
  <si>
    <t>pvc</t>
  </si>
  <si>
    <t>mixed</t>
  </si>
  <si>
    <t>cleaning agents - see SDS</t>
  </si>
  <si>
    <t>fluoroelastomer material (fkm)</t>
  </si>
  <si>
    <t>mixed (cast iron, steel)</t>
  </si>
  <si>
    <t>mixed (paper, metal)</t>
  </si>
  <si>
    <t>mixed (plastic, cardboard, metal)</t>
  </si>
  <si>
    <t>mixed (santoprene, stainless steel)</t>
  </si>
  <si>
    <t>mixed (thermally fused laminate, steel)</t>
  </si>
  <si>
    <t>mixed (rubber, fiberglass)</t>
  </si>
  <si>
    <t>mixed (plastic, paper)</t>
  </si>
  <si>
    <t>mixed (steel, plastic, rubber)</t>
  </si>
  <si>
    <t>polyurethane</t>
  </si>
  <si>
    <t xml:space="preserve">2812.10.01 </t>
  </si>
  <si>
    <t xml:space="preserve">2812.10.03 </t>
  </si>
  <si>
    <t xml:space="preserve">2904.90.07 </t>
  </si>
  <si>
    <t xml:space="preserve">2921.19.14 </t>
  </si>
  <si>
    <t xml:space="preserve">2930.90.15 </t>
  </si>
  <si>
    <t xml:space="preserve">2933.32.99 Únicamente Piperidina, y sus sales; Sinónimo: hexahidropiridina </t>
  </si>
  <si>
    <t xml:space="preserve">2939.44.99 2939.49.99 Únicamente Fenilpropanola mina Base (norefedrina) y sus sales. </t>
  </si>
  <si>
    <t xml:space="preserve">8110.10.01 </t>
  </si>
  <si>
    <t xml:space="preserve">3826.00.01 </t>
  </si>
  <si>
    <t xml:space="preserve">2812.10.02 </t>
  </si>
  <si>
    <t>2812.10.99</t>
  </si>
  <si>
    <t>2920.90.13</t>
  </si>
  <si>
    <t>2922.19.37</t>
  </si>
  <si>
    <t>2930.90.39</t>
  </si>
  <si>
    <t xml:space="preserve">2612.10.01 </t>
  </si>
  <si>
    <t xml:space="preserve">2844.10.01 </t>
  </si>
  <si>
    <t xml:space="preserve">2612.20.01 </t>
  </si>
  <si>
    <r>
      <t xml:space="preserve">1.- Chemical </t>
    </r>
    <r>
      <rPr>
        <sz val="12"/>
        <color theme="1"/>
        <rFont val="Helvetica Neue"/>
        <family val="2"/>
      </rPr>
      <t xml:space="preserve">Products </t>
    </r>
  </si>
  <si>
    <t xml:space="preserve">2844.20.01 </t>
  </si>
  <si>
    <t xml:space="preserve">2844.30.01 </t>
  </si>
  <si>
    <t xml:space="preserve">2844.40.01 </t>
  </si>
  <si>
    <t xml:space="preserve">2844.40.02 </t>
  </si>
  <si>
    <t xml:space="preserve">2844.40.99 </t>
  </si>
  <si>
    <t xml:space="preserve">2844.50.01 </t>
  </si>
  <si>
    <t xml:space="preserve">2845.10.01 </t>
  </si>
  <si>
    <t xml:space="preserve">2846.90.02 </t>
  </si>
  <si>
    <t xml:space="preserve">3801.10.01 </t>
  </si>
  <si>
    <t xml:space="preserve">Únicamente: Grafito de pureza nuclear, con grado de pureza superior a 5 partes por millón de boro equivalente y con una densidad superior a 1.5 g/cm3. 3801.10.99 Únicamente: Grafito de pureza nuclear, en forma de semimanufactura, con grado de pureza superior a 5 partes por millón de boro equivalente y con una densidad superior a 1.5. g/cm3. </t>
  </si>
  <si>
    <t xml:space="preserve">8401.30.01 </t>
  </si>
  <si>
    <t xml:space="preserve">9022.21.01 </t>
  </si>
  <si>
    <t xml:space="preserve">9022.90.01 </t>
  </si>
  <si>
    <t xml:space="preserve">Únicamente: Unidades generadoras de radiación ionizante, aceleradores para uso médico e industrial. </t>
  </si>
  <si>
    <t>2804.70.02</t>
  </si>
  <si>
    <t xml:space="preserve">2807.00.01 </t>
  </si>
  <si>
    <t xml:space="preserve">2841.61.01 </t>
  </si>
  <si>
    <t xml:space="preserve">2902.30.01 </t>
  </si>
  <si>
    <t xml:space="preserve">2906.29.05 </t>
  </si>
  <si>
    <t xml:space="preserve">2909.11.01 </t>
  </si>
  <si>
    <t xml:space="preserve">2912.29.02 </t>
  </si>
  <si>
    <t xml:space="preserve">2914.11.01 </t>
  </si>
  <si>
    <t xml:space="preserve">2914.12.01 </t>
  </si>
  <si>
    <t xml:space="preserve">2914.31.01 </t>
  </si>
  <si>
    <t xml:space="preserve">2915.24.01 </t>
  </si>
  <si>
    <t xml:space="preserve">2916.34.01 </t>
  </si>
  <si>
    <t xml:space="preserve">2916.39.08 </t>
  </si>
  <si>
    <t xml:space="preserve">2921.11.01 </t>
  </si>
  <si>
    <t xml:space="preserve">2922.43.01 </t>
  </si>
  <si>
    <t xml:space="preserve">2924.23.01 </t>
  </si>
  <si>
    <t xml:space="preserve">2932.91.01 </t>
  </si>
  <si>
    <t xml:space="preserve">2932.92.01 </t>
  </si>
  <si>
    <t xml:space="preserve">2932.93.01 </t>
  </si>
  <si>
    <t xml:space="preserve">2932.94.01 </t>
  </si>
  <si>
    <t xml:space="preserve">2939.41.01 </t>
  </si>
  <si>
    <t>2939.42.01</t>
  </si>
  <si>
    <t xml:space="preserve">2939.44.01 </t>
  </si>
  <si>
    <t xml:space="preserve">2939.61.01 </t>
  </si>
  <si>
    <t xml:space="preserve">2939.62.01 </t>
  </si>
  <si>
    <t xml:space="preserve">2939.63.01 </t>
  </si>
  <si>
    <t xml:space="preserve">2811.19.99 Únicamente Ácido Yodhídrico (Yoduro de hidrógeno) </t>
  </si>
  <si>
    <t xml:space="preserve">2916.39.99 Únicamente Cloruro de fenilacetilo, Fluoruro de fenilacetilo y Bromuro de fenilacetilo. </t>
  </si>
  <si>
    <t xml:space="preserve">2926.90.99 Únicamente Cianuro de bencilo; Sinónimo: alfaciano tolueno. </t>
  </si>
  <si>
    <t xml:space="preserve">2924.29.99 Únicamente Fenilacetamida </t>
  </si>
  <si>
    <t xml:space="preserve">8710.00.01 </t>
  </si>
  <si>
    <t xml:space="preserve">8802.12.99 </t>
  </si>
  <si>
    <t xml:space="preserve">8802.30.02 </t>
  </si>
  <si>
    <t xml:space="preserve">8802.30.99 </t>
  </si>
  <si>
    <t xml:space="preserve">8802.40.01 </t>
  </si>
  <si>
    <t xml:space="preserve">8803.10.01 </t>
  </si>
  <si>
    <t xml:space="preserve">8803.20.01 </t>
  </si>
  <si>
    <t xml:space="preserve">8803.30.99 </t>
  </si>
  <si>
    <t xml:space="preserve">8805.21.01 </t>
  </si>
  <si>
    <t xml:space="preserve">8906.10.01 </t>
  </si>
  <si>
    <t xml:space="preserve">8906.90.99 </t>
  </si>
  <si>
    <t xml:space="preserve">9301.10.01 </t>
  </si>
  <si>
    <t xml:space="preserve">9301.10.99 </t>
  </si>
  <si>
    <t xml:space="preserve">9301.20.01 </t>
  </si>
  <si>
    <t xml:space="preserve">9301.90.99 </t>
  </si>
  <si>
    <t xml:space="preserve">9302.00.01 </t>
  </si>
  <si>
    <t xml:space="preserve">9302.00.99 </t>
  </si>
  <si>
    <t xml:space="preserve">9303.10.01 </t>
  </si>
  <si>
    <t xml:space="preserve">9303.10.99 </t>
  </si>
  <si>
    <t xml:space="preserve">9303.20.01  </t>
  </si>
  <si>
    <t xml:space="preserve">9303.30.01 </t>
  </si>
  <si>
    <t>9303.90.01</t>
  </si>
  <si>
    <t>9305.10.99</t>
  </si>
  <si>
    <t xml:space="preserve">9303.90.99 </t>
  </si>
  <si>
    <t xml:space="preserve">9305.20.01 </t>
  </si>
  <si>
    <t xml:space="preserve">9305.20.99 </t>
  </si>
  <si>
    <t xml:space="preserve">9305.91.01 </t>
  </si>
  <si>
    <t xml:space="preserve">9305.99.99 </t>
  </si>
  <si>
    <t xml:space="preserve">9306.21.01 </t>
  </si>
  <si>
    <t xml:space="preserve">9306.21.99 </t>
  </si>
  <si>
    <t xml:space="preserve">9306.29.01 </t>
  </si>
  <si>
    <t xml:space="preserve">9306.29.99 </t>
  </si>
  <si>
    <t xml:space="preserve">9306.30.01 </t>
  </si>
  <si>
    <t xml:space="preserve">9306.30.02 </t>
  </si>
  <si>
    <t xml:space="preserve">9306.30.03 </t>
  </si>
  <si>
    <t xml:space="preserve">9306.30.04 </t>
  </si>
  <si>
    <t>9306.30.99</t>
  </si>
  <si>
    <t xml:space="preserve">9306.90.02 </t>
  </si>
  <si>
    <t xml:space="preserve">9306.90.99 </t>
  </si>
  <si>
    <t xml:space="preserve">9705.00.99 </t>
  </si>
  <si>
    <t xml:space="preserve">6401.10.02 </t>
  </si>
  <si>
    <t xml:space="preserve">6401.10.99 </t>
  </si>
  <si>
    <t xml:space="preserve">6401.92.02 </t>
  </si>
  <si>
    <t xml:space="preserve">6401.92.03 </t>
  </si>
  <si>
    <t xml:space="preserve">6401.92.04 </t>
  </si>
  <si>
    <t xml:space="preserve">6401.92.05 </t>
  </si>
  <si>
    <t>]</t>
  </si>
  <si>
    <t xml:space="preserve">6401.92.06 </t>
  </si>
  <si>
    <t xml:space="preserve">6401.92.07 </t>
  </si>
  <si>
    <t xml:space="preserve">6401.92.08 </t>
  </si>
  <si>
    <t xml:space="preserve">6401.92.09 </t>
  </si>
  <si>
    <t xml:space="preserve">6401.92.10 </t>
  </si>
  <si>
    <t xml:space="preserve">6401.99.01 </t>
  </si>
  <si>
    <t>6401.99.02</t>
  </si>
  <si>
    <t xml:space="preserve">6401.99.03 </t>
  </si>
  <si>
    <t xml:space="preserve">6401.99.04 </t>
  </si>
  <si>
    <t xml:space="preserve">6401.99.05 </t>
  </si>
  <si>
    <t xml:space="preserve">6401.99.06 </t>
  </si>
  <si>
    <t xml:space="preserve">6401.99.07 </t>
  </si>
  <si>
    <t xml:space="preserve">6401.99.08 </t>
  </si>
  <si>
    <t>6402.19.01</t>
  </si>
  <si>
    <t xml:space="preserve">6402.19.02 </t>
  </si>
  <si>
    <t xml:space="preserve">6402.19.03 </t>
  </si>
  <si>
    <t xml:space="preserve">6402.19.04 </t>
  </si>
  <si>
    <t xml:space="preserve">6402.19.05 </t>
  </si>
  <si>
    <t xml:space="preserve">6402.19.06 </t>
  </si>
  <si>
    <t xml:space="preserve">6402.19.07 </t>
  </si>
  <si>
    <t xml:space="preserve">6402.19.08  </t>
  </si>
  <si>
    <t>6402.19.09</t>
  </si>
  <si>
    <t xml:space="preserve">6402.20.02 </t>
  </si>
  <si>
    <t xml:space="preserve">6402.20.03 </t>
  </si>
  <si>
    <t xml:space="preserve">6402.91.02 </t>
  </si>
  <si>
    <t xml:space="preserve">6402.91.03 </t>
  </si>
  <si>
    <t xml:space="preserve">6402.91.04 </t>
  </si>
  <si>
    <t xml:space="preserve">6402.91.05 </t>
  </si>
  <si>
    <t xml:space="preserve">6402.91.07 </t>
  </si>
  <si>
    <t xml:space="preserve">6402.99.03 </t>
  </si>
  <si>
    <t xml:space="preserve">6402.99.04 </t>
  </si>
  <si>
    <t xml:space="preserve">6402.99.07 </t>
  </si>
  <si>
    <t xml:space="preserve">6402.99.08 </t>
  </si>
  <si>
    <t xml:space="preserve">6402.99.09 </t>
  </si>
  <si>
    <t xml:space="preserve">6402.99.10 </t>
  </si>
  <si>
    <t xml:space="preserve">6402.99.11 </t>
  </si>
  <si>
    <t xml:space="preserve">6402.99.12 </t>
  </si>
  <si>
    <t xml:space="preserve">6402.99.13 </t>
  </si>
  <si>
    <t xml:space="preserve">6402.99.14 </t>
  </si>
  <si>
    <t xml:space="preserve">6402.99.16 </t>
  </si>
  <si>
    <t xml:space="preserve">6402.99.17 </t>
  </si>
  <si>
    <t xml:space="preserve">6402.99.18 </t>
  </si>
  <si>
    <t xml:space="preserve">6402.99.22 </t>
  </si>
  <si>
    <t xml:space="preserve">6402.99.23 </t>
  </si>
  <si>
    <t xml:space="preserve">6402.99.24 </t>
  </si>
  <si>
    <t xml:space="preserve">6402.99.25 </t>
  </si>
  <si>
    <t xml:space="preserve">6402.99.26 </t>
  </si>
  <si>
    <t xml:space="preserve">6402.99.27 </t>
  </si>
  <si>
    <t xml:space="preserve">6402.99.28 </t>
  </si>
  <si>
    <t xml:space="preserve">6402.99.29 </t>
  </si>
  <si>
    <t xml:space="preserve">6402.99.30 </t>
  </si>
  <si>
    <t xml:space="preserve">6402.99.31 </t>
  </si>
  <si>
    <t xml:space="preserve">6402.99.32 </t>
  </si>
  <si>
    <t xml:space="preserve">6403.19.01 </t>
  </si>
  <si>
    <t xml:space="preserve">6403.20.01 </t>
  </si>
  <si>
    <t xml:space="preserve">6403.40.02 </t>
  </si>
  <si>
    <t xml:space="preserve">6403.40.03 </t>
  </si>
  <si>
    <t xml:space="preserve">6403.40.04 </t>
  </si>
  <si>
    <t xml:space="preserve">6403.51.01 </t>
  </si>
  <si>
    <t xml:space="preserve">6403.51.02 </t>
  </si>
  <si>
    <t xml:space="preserve">6403.51.03 </t>
  </si>
  <si>
    <t xml:space="preserve">6403.51.04 </t>
  </si>
  <si>
    <t xml:space="preserve">6403.59.01 </t>
  </si>
  <si>
    <t xml:space="preserve">6403.59.02 </t>
  </si>
  <si>
    <t xml:space="preserve">6403.59.03 </t>
  </si>
  <si>
    <t xml:space="preserve">6403.59.04 </t>
  </si>
  <si>
    <t xml:space="preserve">6403.59.05 </t>
  </si>
  <si>
    <t xml:space="preserve">6403.59.06 </t>
  </si>
  <si>
    <t xml:space="preserve">6403.59.07 </t>
  </si>
  <si>
    <t xml:space="preserve">6403.91.01 </t>
  </si>
  <si>
    <t xml:space="preserve">6403.91.04 </t>
  </si>
  <si>
    <t xml:space="preserve">6403.91.05 </t>
  </si>
  <si>
    <t xml:space="preserve">6403.91.06 </t>
  </si>
  <si>
    <t xml:space="preserve">6403.91.07 </t>
  </si>
  <si>
    <t xml:space="preserve">6403.91.08 </t>
  </si>
  <si>
    <t xml:space="preserve">6403.91.09 </t>
  </si>
  <si>
    <t xml:space="preserve">6403.91.10 </t>
  </si>
  <si>
    <t xml:space="preserve">6403.91.11 </t>
  </si>
  <si>
    <t xml:space="preserve">6403.99.01 </t>
  </si>
  <si>
    <t xml:space="preserve">6403.99.03 </t>
  </si>
  <si>
    <t xml:space="preserve">6403.99.04 </t>
  </si>
  <si>
    <t>6403.19.03</t>
  </si>
  <si>
    <t xml:space="preserve">6403.19.02  </t>
  </si>
  <si>
    <t xml:space="preserve">6403.19.04 </t>
  </si>
  <si>
    <t>6403.19.99</t>
  </si>
  <si>
    <t xml:space="preserve">6403.19.91 </t>
  </si>
  <si>
    <t xml:space="preserve">6403.99.05 </t>
  </si>
  <si>
    <t xml:space="preserve">6403.99.06 </t>
  </si>
  <si>
    <t xml:space="preserve">6403.99.07 </t>
  </si>
  <si>
    <t xml:space="preserve">6403.99.08 </t>
  </si>
  <si>
    <t xml:space="preserve">6403.99.09 </t>
  </si>
  <si>
    <t xml:space="preserve">6403.99.10 </t>
  </si>
  <si>
    <t xml:space="preserve">6403.99.11 </t>
  </si>
  <si>
    <t xml:space="preserve">6403.99.12 </t>
  </si>
  <si>
    <t xml:space="preserve">6404.11.04 </t>
  </si>
  <si>
    <t xml:space="preserve">6404.11.05 </t>
  </si>
  <si>
    <t xml:space="preserve">6404.11.07 </t>
  </si>
  <si>
    <t xml:space="preserve">6404.11.08 </t>
  </si>
  <si>
    <t xml:space="preserve">6404.11.09 </t>
  </si>
  <si>
    <t xml:space="preserve">6404.11.10 </t>
  </si>
  <si>
    <t xml:space="preserve">6404.11.11 </t>
  </si>
  <si>
    <t xml:space="preserve">6404.11.13 </t>
  </si>
  <si>
    <t xml:space="preserve">6404.11.14 </t>
  </si>
  <si>
    <t xml:space="preserve">6404.11.15 </t>
  </si>
  <si>
    <t xml:space="preserve">6404.11.18 </t>
  </si>
  <si>
    <t xml:space="preserve">6404.11.19 </t>
  </si>
  <si>
    <t xml:space="preserve">6404.11.20 </t>
  </si>
  <si>
    <t xml:space="preserve">6404.11.21 </t>
  </si>
  <si>
    <t>6404.11.22</t>
  </si>
  <si>
    <t xml:space="preserve">6404.19.02 </t>
  </si>
  <si>
    <t xml:space="preserve">6404.19.04 </t>
  </si>
  <si>
    <t xml:space="preserve">6404.19.05 </t>
  </si>
  <si>
    <t xml:space="preserve">6404.19.06 </t>
  </si>
  <si>
    <t>6404.19.07</t>
  </si>
  <si>
    <t xml:space="preserve">6404.19.08 </t>
  </si>
  <si>
    <t xml:space="preserve">6404.19.09 </t>
  </si>
  <si>
    <t xml:space="preserve">6404.19.10 </t>
  </si>
  <si>
    <t xml:space="preserve">6404.19.11 </t>
  </si>
  <si>
    <t xml:space="preserve">6404.19.12 </t>
  </si>
  <si>
    <t xml:space="preserve">6404.19.13 </t>
  </si>
  <si>
    <t xml:space="preserve">6404.19.14 </t>
  </si>
  <si>
    <t xml:space="preserve">6404.19.15 </t>
  </si>
  <si>
    <t xml:space="preserve">6404.19.16 </t>
  </si>
  <si>
    <t>6404.19.17</t>
  </si>
  <si>
    <t xml:space="preserve">6404.19.91 </t>
  </si>
  <si>
    <t xml:space="preserve">6404.20.02 </t>
  </si>
  <si>
    <t>6404.20.03</t>
  </si>
  <si>
    <t xml:space="preserve">6405.10.01 </t>
  </si>
  <si>
    <t xml:space="preserve">6404.20.99 </t>
  </si>
  <si>
    <t xml:space="preserve">6405.20.01 </t>
  </si>
  <si>
    <t xml:space="preserve">6405.20.02 </t>
  </si>
  <si>
    <t xml:space="preserve">6405.20.03 </t>
  </si>
  <si>
    <t xml:space="preserve">6405.20.04 </t>
  </si>
  <si>
    <t xml:space="preserve">6405.20.05 </t>
  </si>
  <si>
    <t xml:space="preserve">6405.20.91 </t>
  </si>
  <si>
    <t xml:space="preserve">6405.90.01 </t>
  </si>
  <si>
    <t xml:space="preserve">6405.90.02 </t>
  </si>
  <si>
    <t xml:space="preserve">6405.90.99 </t>
  </si>
  <si>
    <t xml:space="preserve">6404.19.01 </t>
  </si>
  <si>
    <t xml:space="preserve">5 Explosives and explosives related material </t>
  </si>
  <si>
    <t xml:space="preserve">2834.21.01 </t>
  </si>
  <si>
    <t xml:space="preserve">2842.10.99 </t>
  </si>
  <si>
    <t xml:space="preserve">2843.29.99 </t>
  </si>
  <si>
    <t xml:space="preserve">2848.00.99 </t>
  </si>
  <si>
    <t xml:space="preserve">2849.90.99  </t>
  </si>
  <si>
    <t xml:space="preserve">2850.00.99 </t>
  </si>
  <si>
    <t xml:space="preserve">2852.10.01 </t>
  </si>
  <si>
    <t xml:space="preserve">2852.90.01 </t>
  </si>
  <si>
    <t xml:space="preserve">2852.90.99 </t>
  </si>
  <si>
    <t xml:space="preserve">2902.90.99 </t>
  </si>
  <si>
    <t xml:space="preserve">2904.20.99 </t>
  </si>
  <si>
    <t xml:space="preserve">2908.99.02 </t>
  </si>
  <si>
    <t xml:space="preserve">2916.39.99 </t>
  </si>
  <si>
    <t xml:space="preserve">2918.29.99 </t>
  </si>
  <si>
    <t xml:space="preserve">2920.90.02 </t>
  </si>
  <si>
    <t xml:space="preserve">2920.90.99 </t>
  </si>
  <si>
    <t xml:space="preserve">2921.42.99 </t>
  </si>
  <si>
    <t xml:space="preserve">2927.00.99 </t>
  </si>
  <si>
    <t xml:space="preserve">2929.90.99 </t>
  </si>
  <si>
    <t xml:space="preserve">2933.69.13 </t>
  </si>
  <si>
    <t xml:space="preserve">2933.99.99 </t>
  </si>
  <si>
    <t xml:space="preserve">3102.30.99 </t>
  </si>
  <si>
    <t xml:space="preserve">3102.50.01 </t>
  </si>
  <si>
    <t xml:space="preserve">3105.51.01 </t>
  </si>
  <si>
    <t xml:space="preserve">3201.90.99 </t>
  </si>
  <si>
    <t xml:space="preserve">3501.90.99 </t>
  </si>
  <si>
    <t xml:space="preserve">3502.90.99  </t>
  </si>
  <si>
    <t xml:space="preserve">3504.00.99 </t>
  </si>
  <si>
    <t xml:space="preserve">3601.00.01 </t>
  </si>
  <si>
    <t xml:space="preserve">3601.00.99 </t>
  </si>
  <si>
    <t xml:space="preserve">3602.00.01 </t>
  </si>
  <si>
    <t xml:space="preserve">3602.00.02 </t>
  </si>
  <si>
    <t xml:space="preserve">3602.00.03 </t>
  </si>
  <si>
    <t xml:space="preserve">3602.00.99 </t>
  </si>
  <si>
    <t xml:space="preserve">3603.00.01 </t>
  </si>
  <si>
    <t>3603.00.02</t>
  </si>
  <si>
    <t xml:space="preserve">3824.90.99 </t>
  </si>
  <si>
    <t xml:space="preserve">3912.20.01 </t>
  </si>
  <si>
    <t xml:space="preserve">3912.20.99 </t>
  </si>
  <si>
    <t>6.- Chemicals, Matertials for pyrotechnic uses and devices related to the use of explosives</t>
  </si>
  <si>
    <t xml:space="preserve">2503.00.01 </t>
  </si>
  <si>
    <t xml:space="preserve">2503.00.99 </t>
  </si>
  <si>
    <t xml:space="preserve">2802.00.01 </t>
  </si>
  <si>
    <t xml:space="preserve">2804.70.01 </t>
  </si>
  <si>
    <t xml:space="preserve">2804.70.02 </t>
  </si>
  <si>
    <t xml:space="preserve">2805.11.01 </t>
  </si>
  <si>
    <t xml:space="preserve">2805.19.99 </t>
  </si>
  <si>
    <t xml:space="preserve">2813.90.99 </t>
  </si>
  <si>
    <t xml:space="preserve">2815.30.01 </t>
  </si>
  <si>
    <t xml:space="preserve">2816.40.02 </t>
  </si>
  <si>
    <t xml:space="preserve">2829.11.01 </t>
  </si>
  <si>
    <t xml:space="preserve">2829.19.01 </t>
  </si>
  <si>
    <t xml:space="preserve">2829.19.99 </t>
  </si>
  <si>
    <t xml:space="preserve">2829.90.01 </t>
  </si>
  <si>
    <t xml:space="preserve">2829.90.99 </t>
  </si>
  <si>
    <t xml:space="preserve">2834.29.99 </t>
  </si>
  <si>
    <t xml:space="preserve">2841.50.01 </t>
  </si>
  <si>
    <t xml:space="preserve">2926.90.99 </t>
  </si>
  <si>
    <t xml:space="preserve">3604.90.01 </t>
  </si>
  <si>
    <t xml:space="preserve">7603.10.01 </t>
  </si>
  <si>
    <t xml:space="preserve">8104.11.01  </t>
  </si>
  <si>
    <t xml:space="preserve">8104.19.99 </t>
  </si>
  <si>
    <t xml:space="preserve">8104.90.99 </t>
  </si>
  <si>
    <t xml:space="preserve">8108.20.01 </t>
  </si>
  <si>
    <t>8109.20.01</t>
  </si>
  <si>
    <t xml:space="preserve">3603.00.99 </t>
  </si>
  <si>
    <t xml:space="preserve">3604.10.01 </t>
  </si>
  <si>
    <t xml:space="preserve">9005.10.01 </t>
  </si>
  <si>
    <t xml:space="preserve">9005.90.02 </t>
  </si>
  <si>
    <t xml:space="preserve">9013.10.01 </t>
  </si>
  <si>
    <t xml:space="preserve">9013.20.01  </t>
  </si>
  <si>
    <t xml:space="preserve">9013.90.01 </t>
  </si>
  <si>
    <t xml:space="preserve">9304.00.01 </t>
  </si>
  <si>
    <t xml:space="preserve">9304.00.99 </t>
  </si>
  <si>
    <t>9305.10.01</t>
  </si>
  <si>
    <t xml:space="preserve"> </t>
  </si>
  <si>
    <t xml:space="preserve">9307.00.01 </t>
  </si>
  <si>
    <t>9706.00.01</t>
  </si>
  <si>
    <t>7.- Other weapons and accessories.  White weapons.</t>
  </si>
  <si>
    <r>
      <t xml:space="preserve">4.- </t>
    </r>
    <r>
      <rPr>
        <sz val="12"/>
        <color theme="1"/>
        <rFont val="Helvetica Neue"/>
        <family val="2"/>
      </rPr>
      <t>Firearms and their parts, accessories and ammunition</t>
    </r>
  </si>
  <si>
    <t xml:space="preserve">2.- Radiactive and Nuclear </t>
  </si>
  <si>
    <t>3.- Chemical precursors and essential chemicals</t>
  </si>
  <si>
    <t>8457.10.01</t>
  </si>
  <si>
    <t xml:space="preserve">8457.30.04 </t>
  </si>
  <si>
    <t xml:space="preserve">8458.11.01 </t>
  </si>
  <si>
    <t xml:space="preserve">8458.11.02 </t>
  </si>
  <si>
    <t xml:space="preserve">8457.20.01 </t>
  </si>
  <si>
    <t xml:space="preserve">8458.11.99 </t>
  </si>
  <si>
    <t xml:space="preserve">8459.10.01 </t>
  </si>
  <si>
    <t xml:space="preserve">8459.31.01 </t>
  </si>
  <si>
    <t xml:space="preserve">8459.39.99 </t>
  </si>
  <si>
    <t xml:space="preserve">8462.10.01 </t>
  </si>
  <si>
    <t xml:space="preserve">8462.10.99 </t>
  </si>
  <si>
    <t xml:space="preserve">8465.10.01 </t>
  </si>
  <si>
    <t xml:space="preserve">8465.95.01 </t>
  </si>
  <si>
    <t xml:space="preserve">8477.10.01 </t>
  </si>
  <si>
    <t xml:space="preserve">8477.10.99 </t>
  </si>
  <si>
    <t xml:space="preserve">8477.80.07 </t>
  </si>
  <si>
    <t xml:space="preserve">8479.82.01 </t>
  </si>
  <si>
    <t xml:space="preserve">8479.82.02 </t>
  </si>
  <si>
    <t xml:space="preserve">8479.82.03 </t>
  </si>
  <si>
    <t xml:space="preserve">8479.82.04 </t>
  </si>
  <si>
    <t xml:space="preserve">8479.82.99 </t>
  </si>
  <si>
    <t xml:space="preserve">8514.10.02 </t>
  </si>
  <si>
    <t>8514.20.01</t>
  </si>
  <si>
    <t xml:space="preserve">8.- Machines, apparatus, devices and artifacts, related to weapons and others </t>
  </si>
  <si>
    <t xml:space="preserve">2402.20.01 </t>
  </si>
  <si>
    <t>10.- Footwear</t>
  </si>
  <si>
    <t xml:space="preserve">9.- Cigars. </t>
  </si>
  <si>
    <t>All tariff fractions included in Chapters 50 to 63 of the TIGIE.</t>
  </si>
  <si>
    <t xml:space="preserve">11.- Textiles and Apparel  </t>
  </si>
  <si>
    <t>14.-Iron and steel</t>
  </si>
  <si>
    <t>12.- Ethyl alcohol</t>
  </si>
  <si>
    <t xml:space="preserve">2207.10.01 </t>
  </si>
  <si>
    <t xml:space="preserve">2207.20.01 </t>
  </si>
  <si>
    <t>13. Hydrocarbons and fuels</t>
  </si>
  <si>
    <t xml:space="preserve">2710.12.03 </t>
  </si>
  <si>
    <t>2710.12.08</t>
  </si>
  <si>
    <t xml:space="preserve">2710.12.09 </t>
  </si>
  <si>
    <t xml:space="preserve">2710.12.10 </t>
  </si>
  <si>
    <t xml:space="preserve">2710.12.91 </t>
  </si>
  <si>
    <t xml:space="preserve">2710.19.05 </t>
  </si>
  <si>
    <t xml:space="preserve">2710.19.08 </t>
  </si>
  <si>
    <t xml:space="preserve">2710.19.09 </t>
  </si>
  <si>
    <t xml:space="preserve">2710.19.10 </t>
  </si>
  <si>
    <t xml:space="preserve">2710.19.91 </t>
  </si>
  <si>
    <t xml:space="preserve">2710.20.01 </t>
  </si>
  <si>
    <t xml:space="preserve">2711.11.01 </t>
  </si>
  <si>
    <t>2711.12.01</t>
  </si>
  <si>
    <t xml:space="preserve">2711.19.01 </t>
  </si>
  <si>
    <t xml:space="preserve">2711.21.01 </t>
  </si>
  <si>
    <t xml:space="preserve">7210.12.01 </t>
  </si>
  <si>
    <t xml:space="preserve">7210.12.99 </t>
  </si>
  <si>
    <t xml:space="preserve">7210.20.01 </t>
  </si>
  <si>
    <t xml:space="preserve">7210.30.01 </t>
  </si>
  <si>
    <t xml:space="preserve">7210.30.99 </t>
  </si>
  <si>
    <t xml:space="preserve">7210.41.01 </t>
  </si>
  <si>
    <t xml:space="preserve">7210.41.99 </t>
  </si>
  <si>
    <t xml:space="preserve">7210.49.03 </t>
  </si>
  <si>
    <t xml:space="preserve">7210.49.99 </t>
  </si>
  <si>
    <t xml:space="preserve">7210.50.01 </t>
  </si>
  <si>
    <t xml:space="preserve">7210.50.99 </t>
  </si>
  <si>
    <t xml:space="preserve">7210.61.01 </t>
  </si>
  <si>
    <t xml:space="preserve">7210.69.01 </t>
  </si>
  <si>
    <t xml:space="preserve">7210.69.99 </t>
  </si>
  <si>
    <t xml:space="preserve">7210.70.01 </t>
  </si>
  <si>
    <t xml:space="preserve">7210.70.99 </t>
  </si>
  <si>
    <t xml:space="preserve">7210.90.01 </t>
  </si>
  <si>
    <t xml:space="preserve">7210.90.99 </t>
  </si>
  <si>
    <t xml:space="preserve">7211.14.01 </t>
  </si>
  <si>
    <t xml:space="preserve">7211.19.01 </t>
  </si>
  <si>
    <t xml:space="preserve">7211.23.01 </t>
  </si>
  <si>
    <t xml:space="preserve">7211.29.01 </t>
  </si>
  <si>
    <t xml:space="preserve">7211.29.02 </t>
  </si>
  <si>
    <t>7212.20.01</t>
  </si>
  <si>
    <t xml:space="preserve">7212.20.99 </t>
  </si>
  <si>
    <t xml:space="preserve">7212.30.01 </t>
  </si>
  <si>
    <t xml:space="preserve">7212.30.02 </t>
  </si>
  <si>
    <t xml:space="preserve">7212.30.99 </t>
  </si>
  <si>
    <t xml:space="preserve">7212.40.01 </t>
  </si>
  <si>
    <t xml:space="preserve">7212.40.02 </t>
  </si>
  <si>
    <t xml:space="preserve">7212.40.03 </t>
  </si>
  <si>
    <t xml:space="preserve">7212.40.99 </t>
  </si>
  <si>
    <t xml:space="preserve">7212.50.01 </t>
  </si>
  <si>
    <t xml:space="preserve">7212.60.02 </t>
  </si>
  <si>
    <t xml:space="preserve">7212.60.03 </t>
  </si>
  <si>
    <t xml:space="preserve">7212.60.99 </t>
  </si>
  <si>
    <t xml:space="preserve">7216.99.99 </t>
  </si>
  <si>
    <t xml:space="preserve">7217.10.99 </t>
  </si>
  <si>
    <t xml:space="preserve">7217.20.01 </t>
  </si>
  <si>
    <t>7217.20.99</t>
  </si>
  <si>
    <t xml:space="preserve">7217.90.99 </t>
  </si>
  <si>
    <t xml:space="preserve">7223.00.01 </t>
  </si>
  <si>
    <t xml:space="preserve">7223.00.99 </t>
  </si>
  <si>
    <t xml:space="preserve">7304.11.05 </t>
  </si>
  <si>
    <t xml:space="preserve">7304.19.05  </t>
  </si>
  <si>
    <t xml:space="preserve">7304.23.03 </t>
  </si>
  <si>
    <t xml:space="preserve">7304.39.09 </t>
  </si>
  <si>
    <t xml:space="preserve">7305.11.01 </t>
  </si>
  <si>
    <t xml:space="preserve">7305.11.99 </t>
  </si>
  <si>
    <t xml:space="preserve">7305.12.01 </t>
  </si>
  <si>
    <t xml:space="preserve">7305.12.99 </t>
  </si>
  <si>
    <t xml:space="preserve">7305.19.01 </t>
  </si>
  <si>
    <t xml:space="preserve">7305.19.99 </t>
  </si>
  <si>
    <t xml:space="preserve">7305.20.01 </t>
  </si>
  <si>
    <t>7305.20.99</t>
  </si>
  <si>
    <t xml:space="preserve">7305.31.99 </t>
  </si>
  <si>
    <t xml:space="preserve">7217.30.99 </t>
  </si>
  <si>
    <t xml:space="preserve">7212.20.02 </t>
  </si>
  <si>
    <t xml:space="preserve">7305.39.05 </t>
  </si>
  <si>
    <t xml:space="preserve">7305.39.99 </t>
  </si>
  <si>
    <t xml:space="preserve">7306.19.99 </t>
  </si>
  <si>
    <t xml:space="preserve">7306.29.99 </t>
  </si>
  <si>
    <t xml:space="preserve">7306.30.01 </t>
  </si>
  <si>
    <t xml:space="preserve">7306.30.02 </t>
  </si>
  <si>
    <t xml:space="preserve">7306.30.99 </t>
  </si>
  <si>
    <t xml:space="preserve">7306.40.99 </t>
  </si>
  <si>
    <t>7306.61.01</t>
  </si>
  <si>
    <t xml:space="preserve">7307.21.01 </t>
  </si>
  <si>
    <t xml:space="preserve">7307.23.99 </t>
  </si>
  <si>
    <t xml:space="preserve">7307.93.01 </t>
  </si>
  <si>
    <t xml:space="preserve">7307.99.99 </t>
  </si>
  <si>
    <t xml:space="preserve">7308.20.01 </t>
  </si>
  <si>
    <t xml:space="preserve">7308.20.99 </t>
  </si>
  <si>
    <t xml:space="preserve">7312.10.01 </t>
  </si>
  <si>
    <t xml:space="preserve">7312.10.02 </t>
  </si>
  <si>
    <t xml:space="preserve">7312.10.05 </t>
  </si>
  <si>
    <t xml:space="preserve">7312.10.06 </t>
  </si>
  <si>
    <t xml:space="preserve">7312.10.07 </t>
  </si>
  <si>
    <t xml:space="preserve">7312.10.08 </t>
  </si>
  <si>
    <t xml:space="preserve">7312.10.09 </t>
  </si>
  <si>
    <t xml:space="preserve">7312.10.10 </t>
  </si>
  <si>
    <t xml:space="preserve">7312.10.99 </t>
  </si>
  <si>
    <t xml:space="preserve">7312.90.99 </t>
  </si>
  <si>
    <t xml:space="preserve">7313.00.01 </t>
  </si>
  <si>
    <t xml:space="preserve">7314.19.02 </t>
  </si>
  <si>
    <t xml:space="preserve">7314.19.03 </t>
  </si>
  <si>
    <t xml:space="preserve">7314.19.99 </t>
  </si>
  <si>
    <t xml:space="preserve">7314.20.01 </t>
  </si>
  <si>
    <t xml:space="preserve">7314.31.01 </t>
  </si>
  <si>
    <t xml:space="preserve">7314.39.99 </t>
  </si>
  <si>
    <t xml:space="preserve">7314.41.01  </t>
  </si>
  <si>
    <t xml:space="preserve">7314.42.01 </t>
  </si>
  <si>
    <t xml:space="preserve">7314.49.99 </t>
  </si>
  <si>
    <t xml:space="preserve">7314.50.01 </t>
  </si>
  <si>
    <t xml:space="preserve">7315.82.02 </t>
  </si>
  <si>
    <t xml:space="preserve">7315.82.99 </t>
  </si>
  <si>
    <t xml:space="preserve">7315.89.02 </t>
  </si>
  <si>
    <t xml:space="preserve">7315.89.99 </t>
  </si>
  <si>
    <t xml:space="preserve">7317.00.01 </t>
  </si>
  <si>
    <t xml:space="preserve">7317.00.99 </t>
  </si>
  <si>
    <t>8502.31.01</t>
  </si>
  <si>
    <t>15.- Steel Products</t>
  </si>
  <si>
    <t xml:space="preserve">16.- Automotive </t>
  </si>
  <si>
    <t xml:space="preserve">8701.20.02 </t>
  </si>
  <si>
    <t xml:space="preserve">8702.10.05 </t>
  </si>
  <si>
    <t xml:space="preserve">8702.90.06 </t>
  </si>
  <si>
    <t xml:space="preserve">8703.21.02 </t>
  </si>
  <si>
    <t xml:space="preserve">8703.22.02 </t>
  </si>
  <si>
    <t xml:space="preserve">8703.23.02 </t>
  </si>
  <si>
    <t xml:space="preserve">8703.24.02 </t>
  </si>
  <si>
    <t xml:space="preserve">8703.31.02 </t>
  </si>
  <si>
    <t xml:space="preserve">8703.32.02 </t>
  </si>
  <si>
    <t xml:space="preserve">8703.33.02 </t>
  </si>
  <si>
    <t xml:space="preserve">8703.90.02 </t>
  </si>
  <si>
    <t xml:space="preserve">8704.21.04 </t>
  </si>
  <si>
    <t xml:space="preserve">8704.22.07 </t>
  </si>
  <si>
    <t xml:space="preserve">8704.23.02 </t>
  </si>
  <si>
    <t xml:space="preserve">8704.31.05 </t>
  </si>
  <si>
    <t xml:space="preserve">8704.32.07 </t>
  </si>
  <si>
    <t xml:space="preserve">8705.40.02 </t>
  </si>
  <si>
    <t xml:space="preserve">9306.90.01 </t>
  </si>
  <si>
    <t xml:space="preserve">2939.43.01 </t>
  </si>
  <si>
    <t xml:space="preserve">2806.10.01 </t>
  </si>
  <si>
    <t xml:space="preserve">2931.90.02 </t>
  </si>
  <si>
    <t xml:space="preserve">7202.11.01 </t>
  </si>
  <si>
    <t xml:space="preserve">7202.19.99 </t>
  </si>
  <si>
    <t xml:space="preserve">7202.30.01 </t>
  </si>
  <si>
    <t xml:space="preserve">7207.12.99 </t>
  </si>
  <si>
    <t xml:space="preserve">7207.20.99 </t>
  </si>
  <si>
    <t xml:space="preserve">7208.10.01 </t>
  </si>
  <si>
    <t xml:space="preserve">7208.10.02 </t>
  </si>
  <si>
    <t xml:space="preserve">7208.10.99 </t>
  </si>
  <si>
    <t xml:space="preserve">7208.25.01 </t>
  </si>
  <si>
    <t xml:space="preserve">7208.25.99 </t>
  </si>
  <si>
    <t xml:space="preserve">7208.26.01 </t>
  </si>
  <si>
    <t xml:space="preserve">7208.27.01 </t>
  </si>
  <si>
    <t xml:space="preserve">7208.36.01 </t>
  </si>
  <si>
    <t xml:space="preserve">7208.37.01 </t>
  </si>
  <si>
    <t xml:space="preserve">7208.38.01 </t>
  </si>
  <si>
    <t xml:space="preserve">7208.39.01 </t>
  </si>
  <si>
    <t xml:space="preserve">7208.40.01 </t>
  </si>
  <si>
    <t xml:space="preserve">7208.40.99 </t>
  </si>
  <si>
    <t xml:space="preserve">7208.51.01 </t>
  </si>
  <si>
    <t xml:space="preserve">7208.51.02 </t>
  </si>
  <si>
    <t xml:space="preserve">7208.51.03 </t>
  </si>
  <si>
    <t xml:space="preserve">7208.52.01  </t>
  </si>
  <si>
    <t>7208.54.01</t>
  </si>
  <si>
    <t xml:space="preserve">7208.90.99 </t>
  </si>
  <si>
    <t xml:space="preserve">7209.15.01 </t>
  </si>
  <si>
    <t xml:space="preserve">7209.15.02 </t>
  </si>
  <si>
    <t xml:space="preserve">7209.15.03 </t>
  </si>
  <si>
    <t xml:space="preserve">7209.15.99 </t>
  </si>
  <si>
    <t xml:space="preserve">7209.16.01 </t>
  </si>
  <si>
    <t xml:space="preserve">7209.17.01 </t>
  </si>
  <si>
    <t xml:space="preserve">7209.18.01 </t>
  </si>
  <si>
    <t xml:space="preserve">7209.25.01 </t>
  </si>
  <si>
    <t xml:space="preserve">7209.26.01 </t>
  </si>
  <si>
    <t xml:space="preserve">7209.27.01 </t>
  </si>
  <si>
    <t xml:space="preserve">7209.28.01 </t>
  </si>
  <si>
    <t xml:space="preserve">7209.90.99 </t>
  </si>
  <si>
    <t xml:space="preserve">7211.13.01 </t>
  </si>
  <si>
    <t xml:space="preserve">7211.14.02 </t>
  </si>
  <si>
    <t xml:space="preserve">7211.14.99 </t>
  </si>
  <si>
    <t xml:space="preserve">7211.29.03 </t>
  </si>
  <si>
    <t xml:space="preserve">7211.29.99 </t>
  </si>
  <si>
    <t xml:space="preserve">7211.90.99 </t>
  </si>
  <si>
    <t xml:space="preserve">7213.10.01  </t>
  </si>
  <si>
    <t xml:space="preserve">7213.20.01 </t>
  </si>
  <si>
    <t xml:space="preserve">7213.91.01  </t>
  </si>
  <si>
    <t xml:space="preserve">7211.19.02 </t>
  </si>
  <si>
    <t xml:space="preserve">7211.19.03 </t>
  </si>
  <si>
    <t xml:space="preserve">7211.19.04 </t>
  </si>
  <si>
    <t xml:space="preserve">7211.19.99 </t>
  </si>
  <si>
    <t xml:space="preserve">7211.23.02 </t>
  </si>
  <si>
    <t xml:space="preserve">7211.23.99 </t>
  </si>
  <si>
    <t xml:space="preserve">7213.91.02  </t>
  </si>
  <si>
    <t xml:space="preserve">7213.99.01 </t>
  </si>
  <si>
    <t xml:space="preserve">7213.99.99 </t>
  </si>
  <si>
    <t xml:space="preserve">7214.20.01 </t>
  </si>
  <si>
    <t xml:space="preserve">7214.20.99 </t>
  </si>
  <si>
    <t xml:space="preserve">7214.30.01 </t>
  </si>
  <si>
    <t xml:space="preserve">7214.91.01 </t>
  </si>
  <si>
    <t xml:space="preserve">7214.91.02 </t>
  </si>
  <si>
    <t xml:space="preserve">7214.91.99 </t>
  </si>
  <si>
    <t xml:space="preserve">7214.99.01 </t>
  </si>
  <si>
    <t xml:space="preserve">7214.99.02 </t>
  </si>
  <si>
    <t xml:space="preserve">7214.99.99 </t>
  </si>
  <si>
    <t xml:space="preserve">7215.50.99 </t>
  </si>
  <si>
    <t xml:space="preserve">7215.90.99 </t>
  </si>
  <si>
    <t xml:space="preserve">7216.10.01 </t>
  </si>
  <si>
    <t xml:space="preserve">7216.21.01 </t>
  </si>
  <si>
    <t xml:space="preserve">7216.22.01 </t>
  </si>
  <si>
    <t xml:space="preserve">7216.31.01 </t>
  </si>
  <si>
    <t xml:space="preserve">7216.31.02 </t>
  </si>
  <si>
    <t xml:space="preserve">7216.31.99 </t>
  </si>
  <si>
    <t xml:space="preserve">7216.32.01 </t>
  </si>
  <si>
    <t xml:space="preserve">7216.32.02 </t>
  </si>
  <si>
    <t xml:space="preserve">7216.32.99 </t>
  </si>
  <si>
    <t xml:space="preserve">7216.33.01 </t>
  </si>
  <si>
    <t xml:space="preserve">7216.40.01 </t>
  </si>
  <si>
    <t xml:space="preserve">7216.50.99 </t>
  </si>
  <si>
    <t xml:space="preserve">7219.11.01 </t>
  </si>
  <si>
    <t xml:space="preserve">7219.12.01 </t>
  </si>
  <si>
    <t xml:space="preserve">7219.12.99 </t>
  </si>
  <si>
    <t xml:space="preserve">7219.13.01 </t>
  </si>
  <si>
    <t xml:space="preserve">7219.14.01 </t>
  </si>
  <si>
    <t xml:space="preserve">7219.21.01 </t>
  </si>
  <si>
    <t xml:space="preserve">7219.22.01 </t>
  </si>
  <si>
    <t xml:space="preserve">7219.23.01 </t>
  </si>
  <si>
    <t>7219.24.01</t>
  </si>
  <si>
    <t xml:space="preserve">7219.31.01 </t>
  </si>
  <si>
    <t xml:space="preserve">7219.32.01  </t>
  </si>
  <si>
    <t xml:space="preserve">7219.32.99 </t>
  </si>
  <si>
    <t xml:space="preserve">7219.33.01 </t>
  </si>
  <si>
    <t>7219.34.01</t>
  </si>
  <si>
    <t xml:space="preserve">7219.35.01 </t>
  </si>
  <si>
    <t xml:space="preserve">7219.35.99 </t>
  </si>
  <si>
    <t xml:space="preserve">7219.90.99 </t>
  </si>
  <si>
    <t xml:space="preserve">7220.11.01 </t>
  </si>
  <si>
    <t xml:space="preserve">7220.12.01 </t>
  </si>
  <si>
    <t xml:space="preserve">7220.20.01 </t>
  </si>
  <si>
    <t xml:space="preserve">7220.20.02 </t>
  </si>
  <si>
    <t xml:space="preserve">7220.20.99 </t>
  </si>
  <si>
    <t xml:space="preserve">7220.90.99 </t>
  </si>
  <si>
    <t xml:space="preserve">7221.00.01 </t>
  </si>
  <si>
    <t xml:space="preserve">7222.11.01 </t>
  </si>
  <si>
    <t xml:space="preserve">7222.11.99  </t>
  </si>
  <si>
    <t xml:space="preserve">7222.19.99 </t>
  </si>
  <si>
    <t xml:space="preserve">7222.20.01 </t>
  </si>
  <si>
    <t xml:space="preserve">7222.30.99 </t>
  </si>
  <si>
    <t xml:space="preserve">7224.90.02 </t>
  </si>
  <si>
    <t xml:space="preserve">7224.90.99 </t>
  </si>
  <si>
    <t xml:space="preserve">7225.19.99 </t>
  </si>
  <si>
    <t xml:space="preserve">7225.30.01 </t>
  </si>
  <si>
    <t xml:space="preserve">7225.30.02 </t>
  </si>
  <si>
    <t xml:space="preserve">7225.30.03 </t>
  </si>
  <si>
    <t xml:space="preserve">7225.30.04 </t>
  </si>
  <si>
    <t xml:space="preserve">7225.30.05 </t>
  </si>
  <si>
    <t xml:space="preserve">7225.30.99 </t>
  </si>
  <si>
    <t xml:space="preserve">7225.40.01 </t>
  </si>
  <si>
    <t xml:space="preserve">7225.40.02 </t>
  </si>
  <si>
    <t xml:space="preserve">7225.40.03 </t>
  </si>
  <si>
    <t xml:space="preserve">7225.40.04 </t>
  </si>
  <si>
    <t xml:space="preserve">7225.40.99 </t>
  </si>
  <si>
    <t xml:space="preserve">7225.50.01 </t>
  </si>
  <si>
    <t xml:space="preserve">7225.50.02 </t>
  </si>
  <si>
    <t xml:space="preserve">7225.50.03 </t>
  </si>
  <si>
    <t xml:space="preserve">7225.50.04 </t>
  </si>
  <si>
    <t xml:space="preserve">7225.50.05 </t>
  </si>
  <si>
    <t xml:space="preserve">7225.50.06 </t>
  </si>
  <si>
    <t xml:space="preserve">7225.50.99 </t>
  </si>
  <si>
    <t xml:space="preserve">7225.91.01 </t>
  </si>
  <si>
    <t xml:space="preserve">7225.92.01 </t>
  </si>
  <si>
    <t xml:space="preserve">7225.99.99 </t>
  </si>
  <si>
    <t xml:space="preserve">7226.19.99 </t>
  </si>
  <si>
    <t>7226.91.01</t>
  </si>
  <si>
    <t xml:space="preserve">7226.91.02 </t>
  </si>
  <si>
    <t xml:space="preserve">7226.91.03 </t>
  </si>
  <si>
    <t xml:space="preserve">7226.91.04 </t>
  </si>
  <si>
    <t xml:space="preserve">7226.91.05  </t>
  </si>
  <si>
    <t xml:space="preserve">7226.91.06 </t>
  </si>
  <si>
    <t>7226.91.99</t>
  </si>
  <si>
    <t>NOM-001-ENER-2014</t>
  </si>
  <si>
    <t>8419.11.01</t>
  </si>
  <si>
    <t xml:space="preserve">7226.92.01 </t>
  </si>
  <si>
    <t xml:space="preserve">7226.92.02 </t>
  </si>
  <si>
    <t xml:space="preserve">7226.92.03 </t>
  </si>
  <si>
    <t xml:space="preserve">7226.92.04 </t>
  </si>
  <si>
    <t xml:space="preserve">7226.92.05 </t>
  </si>
  <si>
    <t xml:space="preserve">7226.92.99 </t>
  </si>
  <si>
    <t>7226.99.01</t>
  </si>
  <si>
    <t xml:space="preserve">7226.99.99 </t>
  </si>
  <si>
    <t xml:space="preserve">7226.99.02 </t>
  </si>
  <si>
    <t xml:space="preserve">7227.10.01 </t>
  </si>
  <si>
    <t xml:space="preserve">7227.20.01 </t>
  </si>
  <si>
    <t xml:space="preserve">7227.90.01 </t>
  </si>
  <si>
    <t xml:space="preserve">7227.90.99 </t>
  </si>
  <si>
    <t>7304.11.01</t>
  </si>
  <si>
    <t xml:space="preserve">7304.11.02 </t>
  </si>
  <si>
    <t xml:space="preserve">7304.11.03 </t>
  </si>
  <si>
    <t xml:space="preserve">7304.11.04 </t>
  </si>
  <si>
    <t xml:space="preserve">7304.11.99 </t>
  </si>
  <si>
    <t xml:space="preserve">7304.19.01 </t>
  </si>
  <si>
    <t xml:space="preserve">7304.19.02 </t>
  </si>
  <si>
    <t xml:space="preserve">7304.19.03 </t>
  </si>
  <si>
    <t xml:space="preserve">7304.19.04 </t>
  </si>
  <si>
    <t xml:space="preserve">7304.23.01 </t>
  </si>
  <si>
    <t xml:space="preserve">7304.23.02 </t>
  </si>
  <si>
    <t xml:space="preserve">7304.23.99 </t>
  </si>
  <si>
    <t xml:space="preserve">7304.29.01 </t>
  </si>
  <si>
    <t xml:space="preserve">7304.29.02 </t>
  </si>
  <si>
    <t xml:space="preserve">7304.29.03 </t>
  </si>
  <si>
    <t xml:space="preserve">7304.29.04 </t>
  </si>
  <si>
    <t xml:space="preserve">7304.29.05 </t>
  </si>
  <si>
    <t xml:space="preserve">7304.29.06 </t>
  </si>
  <si>
    <t xml:space="preserve">7304.29.99 </t>
  </si>
  <si>
    <t xml:space="preserve">7304.31.01 </t>
  </si>
  <si>
    <t xml:space="preserve">7304.31.02 </t>
  </si>
  <si>
    <t xml:space="preserve">7304.31.03 </t>
  </si>
  <si>
    <t xml:space="preserve">7304.31.04 </t>
  </si>
  <si>
    <t xml:space="preserve">7304.31.05 </t>
  </si>
  <si>
    <t xml:space="preserve">7304.31.06 </t>
  </si>
  <si>
    <t>7304.31.10</t>
  </si>
  <si>
    <t xml:space="preserve">7304.19.99  </t>
  </si>
  <si>
    <t xml:space="preserve">7304.31.99 </t>
  </si>
  <si>
    <t xml:space="preserve">7207.12.01 </t>
  </si>
  <si>
    <t>FRACCIONES NUMERAL 1 ANEXO 2.4.1</t>
  </si>
  <si>
    <t>NUMERAL</t>
  </si>
  <si>
    <t>FA</t>
  </si>
  <si>
    <t>DESCRIPCIÓN</t>
  </si>
  <si>
    <t>COBERTURA</t>
  </si>
  <si>
    <t>TIPO DE EXCLUSIÓN</t>
  </si>
  <si>
    <t>NOMS</t>
  </si>
  <si>
    <t>Art 1</t>
  </si>
  <si>
    <t>1806.10.01</t>
  </si>
  <si>
    <t>Con un contenido de azúcar igual o superior al 90%, en peso.</t>
  </si>
  <si>
    <t>EX</t>
  </si>
  <si>
    <t>Unicamente: Lo relativo al punto 9.2 de la norma.</t>
  </si>
  <si>
    <t>NOM-186-SSA1/SCFI-2013</t>
  </si>
  <si>
    <t>1806.20.01</t>
  </si>
  <si>
    <t>Las demás preparaciones, en bloques, tabletas o barras con peso superior a 2 kg o en forma líquida, pastosa o en polvo, gránulos o formas similares, en recipientes o envases inmediatos con un contenido superior a 2 kg.</t>
  </si>
  <si>
    <t>1806.31.01</t>
  </si>
  <si>
    <t>Rellenos.</t>
  </si>
  <si>
    <t>1806.32.01</t>
  </si>
  <si>
    <t>Sin rellenar.</t>
  </si>
  <si>
    <t>1806.90.01</t>
  </si>
  <si>
    <t>Preparaciones alimenticias a base de harina, sémola, almidón, fécula o extracto de malta con un contenido de polvo de cacao, calculado sobre una base totalmente desgrasada, superior al 40% en peso.</t>
  </si>
  <si>
    <t>1806.90.02</t>
  </si>
  <si>
    <t>Preparaciones alimenticias de productos de las partidas 04.01 a 04.04, que contengan polvo de cacao en una proporción, calculada sobre una base totalmente desgrasada, superior al 5% en peso.</t>
  </si>
  <si>
    <t>1806.90.99</t>
  </si>
  <si>
    <t>Los demás.</t>
  </si>
  <si>
    <t>2202.90.04</t>
  </si>
  <si>
    <t>Que contengan leche.</t>
  </si>
  <si>
    <t>Unicamente: Lo relativo al punto 9.2 de la norma, para productos que contengan cacao, chocolate, o sus derivados.</t>
  </si>
  <si>
    <t>2208.90.03</t>
  </si>
  <si>
    <t>Tequila.</t>
  </si>
  <si>
    <t>COM</t>
  </si>
  <si>
    <t>NOM-006-SCFI-2012</t>
  </si>
  <si>
    <t>2710.12.03</t>
  </si>
  <si>
    <t>Gasolina para aviones.</t>
  </si>
  <si>
    <t>NOM-016-CRE-2016</t>
  </si>
  <si>
    <t>Gasolina con octanaje inferior a 87.</t>
  </si>
  <si>
    <t>2710.12.09</t>
  </si>
  <si>
    <t>Gasolina con octanaje superior o igual a 87 pero inferior a 92.</t>
  </si>
  <si>
    <t>2710.12.10</t>
  </si>
  <si>
    <t>Gasolina con octanaje superior o igual a 92 pero inferior a 95.</t>
  </si>
  <si>
    <t>2710.12.91</t>
  </si>
  <si>
    <t>Las demás gasolinas.</t>
  </si>
  <si>
    <t>Únicamente: De llenado inicial.</t>
  </si>
  <si>
    <t>2710.19.05</t>
  </si>
  <si>
    <t>Fueloil (combustóleo).</t>
  </si>
  <si>
    <t>Únicamente: Combustóleo y combustóleo intermedio.</t>
  </si>
  <si>
    <t>2710.19.08</t>
  </si>
  <si>
    <t>Turbosina (keroseno, petróleo lampante) y sus mezclas.</t>
  </si>
  <si>
    <t>2710.19.09</t>
  </si>
  <si>
    <t>Aceite diésel (gasóleo) y sus mezclas, con contenido de azufre inferior o igual a 15 ppm.</t>
  </si>
  <si>
    <t>2710.19.10</t>
  </si>
  <si>
    <t>Aceite diésel (gasóleo) y sus mezclas, con un contenido de azufre superior a 15 ppm pero inferior o igual a 500 ppm.</t>
  </si>
  <si>
    <t>2710.19.91</t>
  </si>
  <si>
    <t>Los demás aceites diéseles (gasóleos) y sus mezclas.</t>
  </si>
  <si>
    <t>Únicamente: Diésel industrial.</t>
  </si>
  <si>
    <t>3605.00.01</t>
  </si>
  <si>
    <t>Fósforos (cerillas), excepto los artículos de pirotecnia de la partida 36.04.</t>
  </si>
  <si>
    <t>NOM-118-SCFI-2004</t>
  </si>
  <si>
    <t>3819.00.01</t>
  </si>
  <si>
    <t>Líquidos para frenos hidráulicos, presentados para la venta al por menor.</t>
  </si>
  <si>
    <t>NOM-113-SCFI-1995</t>
  </si>
  <si>
    <t>3922.10.01</t>
  </si>
  <si>
    <t>Bañeras, duchas, fregaderos y lavabos.</t>
  </si>
  <si>
    <t>Unicamente: Duchas (regaderas), incluso manuales o de teléfono, empleadas en el aseo corporal.</t>
  </si>
  <si>
    <t>NOM-008-CONAGUA-1998</t>
  </si>
  <si>
    <t>3922.90.99</t>
  </si>
  <si>
    <t>Unicamente: Inodoros, incluso con depósito de agua acoplado, distintos de los inodoros entrenadores para niños, los inodoros portátiles y los destinados a colocarse en vehículos, casas rodantes e instalaciones temporales similares.</t>
  </si>
  <si>
    <t>NOM-009-CONAGUA-2001</t>
  </si>
  <si>
    <t>3925.10.01</t>
  </si>
  <si>
    <t>Depósitos, cisternas, cubas y recipientes análogos, de capacidad superior a 300 l.</t>
  </si>
  <si>
    <t>Unicamente: Fosas sépticas prefabricadas.</t>
  </si>
  <si>
    <t>NOM-006-CONAGUA-1997</t>
  </si>
  <si>
    <t>4009.12.99</t>
  </si>
  <si>
    <t>Únicamente: Conexión integral denominada “Cola de cochino”, conexión integral flexible y conexión flexible (rizo).</t>
  </si>
  <si>
    <t xml:space="preserve">NOM-209-SCFI-2017 </t>
  </si>
  <si>
    <t>4009.22.02</t>
  </si>
  <si>
    <t>Con refuerzos metálicos, con diámetro interior inferior o igual a 508 mm, excepto lo comprendido en las fracciones 4009.22.03 y 4009.22.04.</t>
  </si>
  <si>
    <t>4009.32.02</t>
  </si>
  <si>
    <t>Con refuerzos textiles, con diámetro interior inferior o igual a 508 mm, excepto lo comprendido en las fracciones 4009.32.03 y 4009.32.04.</t>
  </si>
  <si>
    <t>4009.42.99</t>
  </si>
  <si>
    <t xml:space="preserve">Únicamente: Conexión integral denominada “Cola de cochino”, conexión integral flexible y conexión flexible (rizo). </t>
  </si>
  <si>
    <t>4011.10.02</t>
  </si>
  <si>
    <t>Con diámetro interior igual a 33.02 cm (13 pulgadas) y cuya altura de la sección transversal sea del 70% u 80% de su anchura.</t>
  </si>
  <si>
    <t>Unicamente: a) De construcción radial empleadas en vehículos con un peso bruto vehicular superior a 4,536 kg; o de construcción diagonal de cualquier capacidad de carga; o neumáticos de uso temporal de construcción radial y diagonal, utilizados en automóviles, camiones ligeros, camionetas, camiones pesados, tractocamiones, autobuses y remolques.</t>
  </si>
  <si>
    <t>NOM-086/1-SCFI-2011</t>
  </si>
  <si>
    <t>b) De construcción radial, utilizados en vehículos automotores con un peso bruto vehicular igual o menor a 4 536 kg (10 000 lb) o llantas de construcción radial que excedan un peso bruto vehicular de 4,536 kg (10 000 lb) y cuyo símbolo de velocidad sea T, H, V, W, Y y Z y que corresponden a una capacidad de carga normal o estándar, extra, reforzada, ligera, B, C, D o E.</t>
  </si>
  <si>
    <t>NOM-086-SCFI-2018</t>
  </si>
  <si>
    <t>4011.10.03</t>
  </si>
  <si>
    <t>Con diámetro interior igual a 33.02 cm (13 pulgadas) y cuya altura de la sección transversal sea del 60% de su anchura.</t>
  </si>
  <si>
    <t>4011.10.04</t>
  </si>
  <si>
    <t>Con diámetro interior igual a 35.56 cm (14 pulgadas) y cuya altura de la sección transversal sea del 70% o 65% o 60% de su anchura.</t>
  </si>
  <si>
    <t>4011.10.05</t>
  </si>
  <si>
    <t>Con diámetro interior igual a 38.10 cm (15 pulgadas) y cuya altura de la sección transversal sea del 80% de su anchura.</t>
  </si>
  <si>
    <t>4011.10.06</t>
  </si>
  <si>
    <t>Con diámetro interior igual a 38.10 cm (15 pulgadas) y cuya altura de la sección transversal sea del 50% de su anchura.</t>
  </si>
  <si>
    <t>4011.10.07</t>
  </si>
  <si>
    <t>Con diámetro interior igual a 38.10 cm (15 pulgadas) y cuya altura de la sección transversal sea del 75% ó 70% ó 65% ó 60% de su anchura.</t>
  </si>
  <si>
    <t>4011.10.08</t>
  </si>
  <si>
    <t>Con diámetro interior igual a 40.64 cm (16 pulgadas) y cuya altura de la sección transversal sea del 50% de su anchura; y las de diámetro interior igual a 43.18 cm (17 pulgadas), 45.72 cm (18 pulgadas) y 50.80 cm (20 pulgadas).</t>
  </si>
  <si>
    <t>4011.10.09</t>
  </si>
  <si>
    <t>Con diámetro interior igual a 40.64 cm (16 pulgadas) y cuya altura de la sección transversal sea del 65% ó 60% de su anchura.</t>
  </si>
  <si>
    <t>4011.10.99</t>
  </si>
  <si>
    <t>4011.20.02</t>
  </si>
  <si>
    <t>Con diámetro interior inferior o igual a 44.45 cm, de construcción radial.</t>
  </si>
  <si>
    <t>Unicamente: Utilizados en vehículos con un peso bruto vehicular superior a 4,536 kg.</t>
  </si>
  <si>
    <t>4011.20.03</t>
  </si>
  <si>
    <t>Con diámetro interior inferior o igual a 44.45 cm, de construcción diagonal.</t>
  </si>
  <si>
    <t>4011.20.04</t>
  </si>
  <si>
    <t>Con diámetro interior superior a 44.45 cm, de construcción radial.</t>
  </si>
  <si>
    <t>Unicamente: Empleados en vehículos con un peso bruto vehicular superior a 4,536 kg.</t>
  </si>
  <si>
    <t>4011.20.05</t>
  </si>
  <si>
    <t>Con diámetro interior superior a 44.45 cm, de construcción diagonal.</t>
  </si>
  <si>
    <t>4013.10.01</t>
  </si>
  <si>
    <t>De los tipos utilizados en automóviles de turismo (incluidos los del tipo familiar (“break” o “station wagon”) y los de carreras), en autobuses o camiones.</t>
  </si>
  <si>
    <t>NOM-121-SCFI-2004</t>
  </si>
  <si>
    <t>4013.20.01</t>
  </si>
  <si>
    <t>De los tipos utilizados en bicicletas.</t>
  </si>
  <si>
    <t>4013.90.03</t>
  </si>
  <si>
    <t>De los tipos utilizados en motocicletas.</t>
  </si>
  <si>
    <t>4013.90.99</t>
  </si>
  <si>
    <t>Las demás.</t>
  </si>
  <si>
    <t>Unicamente: Para motocicletas, trimotos, cuadrimotos, remolques y semirremolques.</t>
  </si>
  <si>
    <t>6301.10.01</t>
  </si>
  <si>
    <t>Mantas eléctricas.</t>
  </si>
  <si>
    <t>NOM-003-SCFI-2014</t>
  </si>
  <si>
    <t>6403.40.02</t>
  </si>
  <si>
    <t>Para hombres o jóvenes.</t>
  </si>
  <si>
    <t>Unicamente: Para uso industrial y/o de protección personal.</t>
  </si>
  <si>
    <t>NOM-113-STPS-2009</t>
  </si>
  <si>
    <t>6403.40.03</t>
  </si>
  <si>
    <t>Para mujeres o jovencitas.</t>
  </si>
  <si>
    <t>6403.99.03</t>
  </si>
  <si>
    <t>Calzado para hombres o jóvenes, excepto lo comprendido en lasfracciones 6403.99.01, 6403.99.06, 6403.99.07 y 6403.99.10.</t>
  </si>
  <si>
    <t>Unicamente: Para uso industrial y/o de protección personal, con puntera no metálica de protección.</t>
  </si>
  <si>
    <t>6506.10.01</t>
  </si>
  <si>
    <t>Cascos de seguridad.</t>
  </si>
  <si>
    <t>Unicamente: Cascos de protección industrial, distintos de los utilizados por mineros, motociclistas, bomberos, o los que se destinen para la práctica del deporte.</t>
  </si>
  <si>
    <t>NOM-115-STPS-2009</t>
  </si>
  <si>
    <t>6810.91.99</t>
  </si>
  <si>
    <t>6811.40.99</t>
  </si>
  <si>
    <t>6811.89.99</t>
  </si>
  <si>
    <t>6910.10.01</t>
  </si>
  <si>
    <t>De porcelana.</t>
  </si>
  <si>
    <t>Unicamente: Inodoros (retretes).</t>
  </si>
  <si>
    <t>6910.90.01</t>
  </si>
  <si>
    <t>Inodoros (retretes)</t>
  </si>
  <si>
    <t>6910.90.99</t>
  </si>
  <si>
    <t xml:space="preserve">Unicamente: Fosas sépticas prefabricadas. </t>
  </si>
  <si>
    <t>7309.00.99</t>
  </si>
  <si>
    <t>7321.11.01</t>
  </si>
  <si>
    <t>Cocinas que consuman combustibles gaseosos.</t>
  </si>
  <si>
    <t>Excepto: Asadores y aparatos portátiles que utilizan recipientes desechables con acoplamiento directo.</t>
  </si>
  <si>
    <t>NOM-025-ENER-2013</t>
  </si>
  <si>
    <t>NOM-010-SESH-2012</t>
  </si>
  <si>
    <t>7321.11.02</t>
  </si>
  <si>
    <t>Las demás cocinas, excepto portátiles.</t>
  </si>
  <si>
    <t>Unicamente: Que usan Gas L.P. o Gas Natural.</t>
  </si>
  <si>
    <t>7321.11.99</t>
  </si>
  <si>
    <t>Unicamente: Que usan Gas L.P. o Gas Natural. Excepto: Asadores y aparatos portátiles que utilizan recipientes desechables con acoplamiento directo.</t>
  </si>
  <si>
    <t>Unicamente: Estufas domésticas.</t>
  </si>
  <si>
    <t>7321.81.99</t>
  </si>
  <si>
    <t>Unicamente: Para la preparación de alimentos.</t>
  </si>
  <si>
    <t>7323.91.99</t>
  </si>
  <si>
    <t>Unicamente: Ollas a presión.</t>
  </si>
  <si>
    <t>NOM-054-SCFI-1998</t>
  </si>
  <si>
    <t>7323.92.02</t>
  </si>
  <si>
    <t>Artículos de cocina.</t>
  </si>
  <si>
    <t>7323.93.99</t>
  </si>
  <si>
    <t>7323.94.03</t>
  </si>
  <si>
    <t>7323.99.99</t>
  </si>
  <si>
    <t>Unicamente: Ollas a presión, de hierro o acero, sin esmaltar.</t>
  </si>
  <si>
    <t>7324.90.99</t>
  </si>
  <si>
    <t>Unicamente: Regaderas, incluso manuales o de teléfono, empleadas en el aseo corporal.</t>
  </si>
  <si>
    <t>7408.11.01</t>
  </si>
  <si>
    <t>De sección transversal inferior o igual a 9.5 mm.</t>
  </si>
  <si>
    <t>Unicamente: Conductores terminados para uso eléctrico, excepto alambrón.</t>
  </si>
  <si>
    <t>NOM-063-SCFI-2001</t>
  </si>
  <si>
    <t>7408.11.99</t>
  </si>
  <si>
    <t>7408.19.99</t>
  </si>
  <si>
    <t>Unicamente: Conductores para uso eléctrico.</t>
  </si>
  <si>
    <t>7411.10.02</t>
  </si>
  <si>
    <t>Con espesor de pared superior a 3 mm, sin exceder de 15 mm, excepto lo comprendido en la fracción 7411.10.03.</t>
  </si>
  <si>
    <t>Unicamente: Conexión integral denominada “Cola de cochino”, Conexión integral flexible y Conexión flexible rizo.</t>
  </si>
  <si>
    <t>7413.00.99</t>
  </si>
  <si>
    <t>7418.20.01</t>
  </si>
  <si>
    <t>Artículos de higiene o tocador, y sus partes.</t>
  </si>
  <si>
    <t>7605.11.99</t>
  </si>
  <si>
    <t>7605.19.99</t>
  </si>
  <si>
    <t>7605.29.99</t>
  </si>
  <si>
    <t>7614.10.01</t>
  </si>
  <si>
    <t>Con alma de acero.</t>
  </si>
  <si>
    <t>7614.90.99</t>
  </si>
  <si>
    <t>7615.10.01</t>
  </si>
  <si>
    <t>Ollas de presión.</t>
  </si>
  <si>
    <t>8205.40.01</t>
  </si>
  <si>
    <t>Con probador de corriente, incluso con su lámpara; de matraca; de cabeza giratoria.</t>
  </si>
  <si>
    <t>Únicamente: Con probador de corriente.</t>
  </si>
  <si>
    <t>8214.10.01</t>
  </si>
  <si>
    <t>Sacapuntas.</t>
  </si>
  <si>
    <t>Unicamente: Electrónicos, con tensión nominal mayor a 24 V.</t>
  </si>
  <si>
    <t>NOM-001-SCFI-1993</t>
  </si>
  <si>
    <t>8307.90.01</t>
  </si>
  <si>
    <t>De los demás metales comunes.</t>
  </si>
  <si>
    <t>8413.11.01</t>
  </si>
  <si>
    <t>Distribuidoras con dispositivo medidor, aun cuando presenten mecanismo totalizador.</t>
  </si>
  <si>
    <t>Únicamente: Para medición y despacho de gasolina y otros combustibles líquidos  con un gasto máximo de 250 L/min.</t>
  </si>
  <si>
    <t>NOM-005-SCFI-2017</t>
  </si>
  <si>
    <t>8413.60.01</t>
  </si>
  <si>
    <t>Sumergibles, con tubería de descarga de diámetro interior igual o superior a 63 mm, sin exceder de 610 mm.</t>
  </si>
  <si>
    <t>Unicamente: Para bombeo de agua limpia, de uso doméstico, en potencias de 0,180 kw a 0,750 kw, que no sean para fuentes ornamentales, contra incendio, para hidromasaje, jet tipo inyector, multietapa, para el manejo de sólidos de superficie o sumergible, aspersoras, de achique, para alberca.</t>
  </si>
  <si>
    <t>NOM-004-ENER-2014</t>
  </si>
  <si>
    <t>8413.60.99</t>
  </si>
  <si>
    <t>8413.70.03</t>
  </si>
  <si>
    <t>Unicamente: Bombas verticales tipo turbina con motor externo eléctrico vertical.</t>
  </si>
  <si>
    <t>8413.70.99</t>
  </si>
  <si>
    <t>8413.81.99</t>
  </si>
  <si>
    <t>8413.82.01</t>
  </si>
  <si>
    <t>Elevadores de líquidos.</t>
  </si>
  <si>
    <t>8414.51.01</t>
  </si>
  <si>
    <t>Ventiladores, de uso doméstico.</t>
  </si>
  <si>
    <t>Únicamente: Eléctricos.</t>
  </si>
  <si>
    <t>8414.51.99</t>
  </si>
  <si>
    <t>8414.59.01</t>
  </si>
  <si>
    <t>Ventiladores de uso doméstico.</t>
  </si>
  <si>
    <t>8414.59.99</t>
  </si>
  <si>
    <t>8414.60.01</t>
  </si>
  <si>
    <t>De uso doméstico.</t>
  </si>
  <si>
    <t>8415.10.01</t>
  </si>
  <si>
    <t>De pared o para ventanas, formando un solo cuerpo o del tipo sistema de elementos separados (“split-system”).</t>
  </si>
  <si>
    <t>Unicamente: a) De pared o para ventanas, de capacidad inferior a 36,000 BTU/h 10,600 W, que no sean del tipo “sistema de elementos separados” “split-system”.</t>
  </si>
  <si>
    <t>NOM-021-ENER/SCFI-2017</t>
  </si>
  <si>
    <t>Únicamente: b) Del tipo “sistema de elementos separados” (“split-system”).</t>
  </si>
  <si>
    <t>c) Acondicionadores de aire tipo dividido, descarga libre y sin conductos de aire (conocidos como minisplit y multisplit); de ciclo simple (sólo frío) o con ciclo reversible (bomba de calor), que utilizan condensadores enfriados por aire, operados con energía eléctrica, en capacidades nominales de enfriamiento de 1 Wt hasta 19 050 Wt que funcionan por compresión mecánica, que no sean del tipo “Inverter”.;</t>
  </si>
  <si>
    <t>NOM-023-ENER-2018</t>
  </si>
  <si>
    <t xml:space="preserve"> c) Acondicionadores de aire tipo dividido (Inverter) con flujo de refrigerante variable, operados con energía eléctrica, en capacidades nominales de enfriamiento de 1 Wt hasta 19,050 Wt que funcionan por compresión mecánica y que incluyen un serpentín evaporador enfriador de aire, un compresor de frecuencia y/o flujo de refrigerante variable y un serpentín condensador enfriado por aire.</t>
  </si>
  <si>
    <t>NOM-026-ENER-2015</t>
  </si>
  <si>
    <t>8415.81.01</t>
  </si>
  <si>
    <t>Con equipo de enfriamiento y válvula de inversión del ciclo térmico (bombas reversibles de calor).</t>
  </si>
  <si>
    <t>Únicamente: De capacidad inferior a 36, BTU/h.</t>
  </si>
  <si>
    <t>8415.82.01</t>
  </si>
  <si>
    <t>Equipos de aire acondicionado, de ciclo sencillo o reversible con compresor hermético cuya potencia sea inferior o igual a 5 C.P.</t>
  </si>
  <si>
    <t>Unicamente: Equipos de aire tipo central, paquete o dividido condensadoras con capacidad de enfriamiento entre 10,540 W 36,000 BTU/h y 17,580 W 60,000 BTU/h que no sean “minisplit”.</t>
  </si>
  <si>
    <t>NOM-011-ENER-2006</t>
  </si>
  <si>
    <t>8415.82.99</t>
  </si>
  <si>
    <t>Unicamente: Equipos de aire tipo central divididos evaporadoras y manejadoras con capacidad de enfriamiento entre 10,540 W 36,000 BTU/h y 17,580 W 60,000 BTU/h que no sean “minisplit”.</t>
  </si>
  <si>
    <t>8415.83.01</t>
  </si>
  <si>
    <t>Sin equipo de enfriamiento.</t>
  </si>
  <si>
    <t>8418.10.01</t>
  </si>
  <si>
    <t>Con peso unitario inferior o igual a 200 kg.</t>
  </si>
  <si>
    <t xml:space="preserve">Excepto: Enfriadores con despachadores de bebidas, tales como cerveza, agua, vino, etc.; equipos remotos; enfriadores sin puerta o cortina de aire; enfriadores o conservadores de vino; enfriador/congeladores combinados o dos en uno; cuartos o cámaras de enfriar o congelar. </t>
  </si>
  <si>
    <t>NOM-022-ENER/SCFI-2014</t>
  </si>
  <si>
    <t>Únicamente: Electrodomésticos.</t>
  </si>
  <si>
    <t>NOM-015-ENER-2012</t>
  </si>
  <si>
    <t>8418.10.99</t>
  </si>
  <si>
    <t>Excepto: Enfriadores con despachadores de bebidas, tales como cerveza, agua, vino, etc.; equipos remotos; enfriadores sin puerta o cortina de aire; enfriadores o conservadores de vino; enfriador/congeladores combinados o dos en uno; cuartos o cámaras de enfriar o congelar.</t>
  </si>
  <si>
    <t>8418.21.01</t>
  </si>
  <si>
    <t>De compresión.</t>
  </si>
  <si>
    <t>8418.29.01</t>
  </si>
  <si>
    <t>De absorción, eléctricos.</t>
  </si>
  <si>
    <t>8418.29.99</t>
  </si>
  <si>
    <t>Únicamente: Eléctricos para uso doméstico.</t>
  </si>
  <si>
    <t>8418.30.01</t>
  </si>
  <si>
    <t>De absorción, eléctricos, con peso unitario inferior o igual a 200 kg.</t>
  </si>
  <si>
    <t>8418.30.02</t>
  </si>
  <si>
    <t>De absorción o compresión con peso unitario superior a 200 kg.</t>
  </si>
  <si>
    <t>8418.30.03</t>
  </si>
  <si>
    <t>De compresión, de uso doméstico.</t>
  </si>
  <si>
    <t xml:space="preserve">Únicamente: De capacidad inferior o igual a 850 dm3 (30 pies3). </t>
  </si>
  <si>
    <t>8418.30.04</t>
  </si>
  <si>
    <t>De compresión, con peso unitario inferior o igual a 200 kg, excepto lo comprendido en la fracción 8418.30.03.</t>
  </si>
  <si>
    <t>8418.30.99</t>
  </si>
  <si>
    <t>8418.40.01</t>
  </si>
  <si>
    <t>De absorción, eléctricos, con peso unitario igual o inferior a 200 kg.</t>
  </si>
  <si>
    <t>8418.40.02</t>
  </si>
  <si>
    <t>De absorción, con peso unitario superior a 200 kg.</t>
  </si>
  <si>
    <t>8418.40.03</t>
  </si>
  <si>
    <t>Únicamente: De capacidad inferior o igual a 850 dm3 (30 pies3).</t>
  </si>
  <si>
    <t>8418.40.04</t>
  </si>
  <si>
    <t>De compresión, excepto de uso doméstico.</t>
  </si>
  <si>
    <t>8418.40.99</t>
  </si>
  <si>
    <t>8418.50.01</t>
  </si>
  <si>
    <t>Vitrinas refrigeradoras, de compresión, con su equipo de refrigeración aun cuando no esté incorporado, de peso unitario superior a 200 kg, para autoservicio.</t>
  </si>
  <si>
    <t>8418.50.99</t>
  </si>
  <si>
    <t>De calentamiento instantáneo, de gas.</t>
  </si>
  <si>
    <t xml:space="preserve">NOM-200-SCFI-2017 </t>
  </si>
  <si>
    <t>8419.19.01</t>
  </si>
  <si>
    <t>De uso doméstico, excepto lo comprendido en las fracciones 8419.19.02 y 8419.19.03.</t>
  </si>
  <si>
    <t>Unicamente: Calentadores para agua tipo almacenamiento, a base de gas natural o gases licuados de petróleo.</t>
  </si>
  <si>
    <t xml:space="preserve">Únicamente:
De funcionamiento eléctrico.
</t>
  </si>
  <si>
    <t>8419.19.99</t>
  </si>
  <si>
    <t>8419.81.01</t>
  </si>
  <si>
    <t>Cafeteras.</t>
  </si>
  <si>
    <t>8419.81.02</t>
  </si>
  <si>
    <t>Aparatos para tratamiento al vapor.</t>
  </si>
  <si>
    <t>8419.81.99</t>
  </si>
  <si>
    <t>Únicamente: De uso doméstico, excepto ollas a presión.</t>
  </si>
  <si>
    <t>8419.89.07</t>
  </si>
  <si>
    <t>Autoclaves.</t>
  </si>
  <si>
    <t>Únicamente: Esterilizadores para uso doméstico.</t>
  </si>
  <si>
    <t>8421.21.99</t>
  </si>
  <si>
    <t>Únicamente: De funcionamiento eléctrico.</t>
  </si>
  <si>
    <t>8421.39.04</t>
  </si>
  <si>
    <t>Purificadores de aire, sin dispositivos que modifiquen temperatura y/o humedad, reconocibles como concebidos exclusivamente para campanas aspirantes de uso doméstico.</t>
  </si>
  <si>
    <t>8422.11.01</t>
  </si>
  <si>
    <t>De tipo doméstico.</t>
  </si>
  <si>
    <t>8423.81.01</t>
  </si>
  <si>
    <t>Con capacidad inferior o igual a 30 kg excepto lo comprendido en la fracción 8423.81.02.</t>
  </si>
  <si>
    <t>Unicamente: De uso comercial e industrial.</t>
  </si>
  <si>
    <t>NOM-010-SCFI-1994</t>
  </si>
  <si>
    <t>8423.81.02</t>
  </si>
  <si>
    <t>De funcionamiento electrónico.</t>
  </si>
  <si>
    <t>8423.82.01</t>
  </si>
  <si>
    <t>Con capacidad superior a 30 kg pero inferior o igual a 5,000 kg, excepto lo comprendido en la fracción 8423.82.02.</t>
  </si>
  <si>
    <t>8423.82.02</t>
  </si>
  <si>
    <t>8423.89.99</t>
  </si>
  <si>
    <t>Unicamente: Básculas de más de 5,000 kilogramos de pesada.</t>
  </si>
  <si>
    <t>8425.42.02</t>
  </si>
  <si>
    <t>Tipo botella con bomba integral, de peso unitario igual o inferior a 20 kg y capacidad máxima de carga de 20 t.</t>
  </si>
  <si>
    <t>NOM-114-SCFI-2016</t>
  </si>
  <si>
    <t>8425.42.99</t>
  </si>
  <si>
    <t>Unicamente: Tipo botella con capacidad de carga de hasta 30 toneladas.</t>
  </si>
  <si>
    <t>8438.60.01</t>
  </si>
  <si>
    <t>Picadoras o rebanadoras.</t>
  </si>
  <si>
    <t>8438.60.02</t>
  </si>
  <si>
    <t>Máquinas para deshuesar, descorazonar, descascarar, trocear o pelar frutas, legumbres u hortalizas.</t>
  </si>
  <si>
    <t>8443.12.01</t>
  </si>
  <si>
    <t>Máquinas y aparatos de oficina para imprimir offset alimentados con hojas en las que un lado sea inferior o igual a 22 cm y el otro sea inferior o igual a 36 cm, medidas sin plegar.</t>
  </si>
  <si>
    <t>NOM-016-SCFI-1993</t>
  </si>
  <si>
    <t>8443.13.01</t>
  </si>
  <si>
    <t>Para oficina.</t>
  </si>
  <si>
    <t>8443.31.01</t>
  </si>
  <si>
    <t>Máquinas que efectúan dos o más de las siguientes funciones: impresión, copia o fax, aptas para ser conectadas a una máquina automática para tratamiento o procesamiento de datos o a una red.</t>
  </si>
  <si>
    <t>Excepto: Cuando el peso neto del equipo, en condiciones normales de operación, sin considerar su empaque, sea mayor a 15 Kg o, cuando requieran para su funcionamiento una fuente de alimentación externa o, cuando por su naturaleza de operación no cuenten con la condición de funcionamiento en modo de espera.</t>
  </si>
  <si>
    <t>NOM-032-ENER-2013</t>
  </si>
  <si>
    <t xml:space="preserve">Unicamente: De procesamiento de datos que se presenten en su propio gabinete o carcasa y funcionen asociadas a unidades de entrada o de salida. </t>
  </si>
  <si>
    <t>NOM-019-SCFI-1998</t>
  </si>
  <si>
    <t>Únicamente: Destinados para oficinas y escuelas, que no sean equipos de procesamiento de datos.</t>
  </si>
  <si>
    <t>Únicamente: Cuando se conecten a través de un acceso alámbrico a una red pública.</t>
  </si>
  <si>
    <t>NOM-196-SCFI-2016</t>
  </si>
  <si>
    <t xml:space="preserve"> Únicamente: Los equipos de radiocomunicaciones por espectro disperso que opere en las bandas de frecuencias 902-928 MHZ, 2400-2483.5 MHZ y 5725-5850 MHZ (Bluetooth y/o ZigBee en las bandas 902 MHz 928 MHz y/o 2,400.00 MHz 2,483.50 MHz y/o WiFi y/o WLAN y/o WPAN y/o WAN en las bandas 2,400.00 MHz 2,483.50 MHz y/o 5,725.00 MHz 5,850.00 MHz).</t>
  </si>
  <si>
    <t>NOM-208-SCFI-2016</t>
  </si>
  <si>
    <t>8443.32.01</t>
  </si>
  <si>
    <t>Máquinas para imprimir por chorro de tinta.</t>
  </si>
  <si>
    <t xml:space="preserve">Unicamente: De oficina, que no sean equipos de procesamiento de datos. </t>
  </si>
  <si>
    <t>8443.32.02</t>
  </si>
  <si>
    <t>Impresora láser, con capacidad de reproducción superior a 20 páginas por minuto.</t>
  </si>
  <si>
    <t>8443.32.03</t>
  </si>
  <si>
    <t>Impresoras de barra luminosa electrónica.</t>
  </si>
  <si>
    <t>8443.32.04</t>
  </si>
  <si>
    <t>Impresoras por inyección de tinta.</t>
  </si>
  <si>
    <t>Excepto: Cuando el peso neto del equipo, en condiciones normales de operación, sin considerar su empaque, sea mayor a 15 kg o, cuando requieran para su funcionamiento una fuente de alimentación externa o, cuando por su naturaleza de operación no cuenten con la condición de funcionamiento en modo de espera.</t>
  </si>
  <si>
    <t>8443.32.05</t>
  </si>
  <si>
    <t>Impresoras por transferencia térmica.</t>
  </si>
  <si>
    <t>8443.32.06</t>
  </si>
  <si>
    <t>Impresoras ionográficas.</t>
  </si>
  <si>
    <t>8443.32.07</t>
  </si>
  <si>
    <t>Las demás impresoras láser.</t>
  </si>
  <si>
    <t>8443.32.08</t>
  </si>
  <si>
    <t>Impresoras de matriz por punto.</t>
  </si>
  <si>
    <t>8443.32.99</t>
  </si>
  <si>
    <t>Únicamente: Los equipos de radiocomunicaciones por espectro disperso que opere en las bandas de frecuencias 902-928 MHZ, 2400-2483.5 MHZ y 5725-5850 MHZ (Bluetooth y/o ZigBee en las bandas 902 MHz 928 MHz y/o 2,400.00 MHz 2,483.50 MHz y/o WiFi y/o WLAN y/o WPAN y/o WAN en las bandas 2,400.00 MHz 2,483.50 MHz y/o 5,725.00 MHz 5,850.00 MHz)</t>
  </si>
  <si>
    <t>8443.39.01</t>
  </si>
  <si>
    <t xml:space="preserve">Unicamente: De oficina, que no sean de procesamiento de datos. </t>
  </si>
  <si>
    <t>8443.39.02</t>
  </si>
  <si>
    <t>Aparatos de fotocopia electrostáticos, por procedimiento directo (reproducción directa del original) excepto lo comprendido en la fracción 8443.39.04.</t>
  </si>
  <si>
    <t>8443.39.03</t>
  </si>
  <si>
    <t>Aparatos de fotocopia electrostáticos, por procedimiento indirecto (reproducción del original mediante soporte intermedio).</t>
  </si>
  <si>
    <t>8443.39.04</t>
  </si>
  <si>
    <t>Los demás aparatos de fotocopia por sistema óptico.</t>
  </si>
  <si>
    <t>8443.39.05</t>
  </si>
  <si>
    <t>Los demás aparatos de fotocopia de contacto.</t>
  </si>
  <si>
    <t>8443.39.06</t>
  </si>
  <si>
    <t>Aparatos de termocopia.</t>
  </si>
  <si>
    <t>8443.39.07</t>
  </si>
  <si>
    <t>Telefax.</t>
  </si>
  <si>
    <t xml:space="preserve">Únicamente: De oficina, no asociados a unidades de entrada o de salida. </t>
  </si>
  <si>
    <t xml:space="preserve">Unicamente: De procesamiento de datos, asociados a unidades de entrada o de salida. </t>
  </si>
  <si>
    <t>8443.39.08</t>
  </si>
  <si>
    <t>Máquinas que efectúen dos o más de las siguientes funciones: impresión, copia, fax.</t>
  </si>
  <si>
    <t xml:space="preserve">Únicamente: Destinados para oficinas y escuelas, no asociados a unidades de entrada o de salida. </t>
  </si>
  <si>
    <t>Únicamente: Los equipos de radiocomunicaciones por espectro disperso que opere en las bandas de frecuencias 902-928 MHZ, 2400-2483.5 MHZ y 5725-5850 MHZ (Bluetooth y/o ZigBee en las bandas 902 MHz 928 MHz y/o 2,400.00 MHz 2,483.50 MHz y/o WiFi y/o WLAN y/o WPAN y/o WAN en las bandas 2,400.00 MHz 2,483.50 MHz y/o 5,725.00 MHz 5,850.00 MHz).</t>
  </si>
  <si>
    <t>8443.39.99</t>
  </si>
  <si>
    <t>8450.11.01</t>
  </si>
  <si>
    <t>NOM-005-ENER-2016</t>
  </si>
  <si>
    <t>8450.12.01</t>
  </si>
  <si>
    <t>8450.19.01</t>
  </si>
  <si>
    <t>8451.21.01</t>
  </si>
  <si>
    <t>8451.40.01</t>
  </si>
  <si>
    <t>Máquinas para lavar, blanquear o teñir.</t>
  </si>
  <si>
    <t>Únicamente: Lava-alfombras.</t>
  </si>
  <si>
    <t>8452.10.01</t>
  </si>
  <si>
    <t>Máquinas de coser, domésticas.</t>
  </si>
  <si>
    <t>Únicamente: Con motor eléctrico.</t>
  </si>
  <si>
    <t>8467.21.01</t>
  </si>
  <si>
    <t>Taladros, con capacidad de entrada de 6.35, 9.52 o 12.70 mm.</t>
  </si>
  <si>
    <t>8467.21.02</t>
  </si>
  <si>
    <t>Taladros, excepto lo comprendido en la fracción 8467.21.01.</t>
  </si>
  <si>
    <t>8467.21.03</t>
  </si>
  <si>
    <t>Perforadoras por percusión y rotación (rotomartillos), con potencia inferior o igual a 1/2 C.P.</t>
  </si>
  <si>
    <t>8467.21.99</t>
  </si>
  <si>
    <t>8467.22.02</t>
  </si>
  <si>
    <t>Sierras de disco con potencia del motor igual o inferior a 2.33 C.P.</t>
  </si>
  <si>
    <t>8467.22.03</t>
  </si>
  <si>
    <t>Sierra caladora, con potencia inferior o igual a 0.4 C.P.</t>
  </si>
  <si>
    <t>8467.29.01</t>
  </si>
  <si>
    <t>Esmeriladoras con un mínimo de 4,000 RPM a un máximo de 8,000 RPM, con capacidad de 8 a 25 amperes y de 100 a 150 v, con peso de 4 kg a 8 kg.</t>
  </si>
  <si>
    <t>8467.29.02</t>
  </si>
  <si>
    <t>Destornilladores o aprietatuercas de embrague o impacto.</t>
  </si>
  <si>
    <t>8467.29.03</t>
  </si>
  <si>
    <t>Pulidora-lijadora orbital con potencia inferior o igual a 0.2 C.P.</t>
  </si>
  <si>
    <t>8467.29.99</t>
  </si>
  <si>
    <t>Únicamente: herramientas electromecánicas de uso doméstico.</t>
  </si>
  <si>
    <t>8469.00.01</t>
  </si>
  <si>
    <t>Máquinas para tratamiento o procesamiento de textos.</t>
  </si>
  <si>
    <t>8469.00.02</t>
  </si>
  <si>
    <t>Máquinas de escribir automáticas electrónicas.</t>
  </si>
  <si>
    <t>8469.00.03</t>
  </si>
  <si>
    <t>Máquinas de escribir automáticas excepto lo comprendido en la fracción 8469.00.02</t>
  </si>
  <si>
    <t>8469.00.04</t>
  </si>
  <si>
    <t>Las demás máquinas de escribir, eléctricas.</t>
  </si>
  <si>
    <t>8470.10.01</t>
  </si>
  <si>
    <t>Con dispositivo para la impresión automática de datos.</t>
  </si>
  <si>
    <t>8470.10.02</t>
  </si>
  <si>
    <t>Programables, excepto lo comprendido en la fracción 8470.10.01.</t>
  </si>
  <si>
    <t>8470.10.99</t>
  </si>
  <si>
    <t>Unicamente: Destinados para oficinas y escuelas, que no incluyan un sistema operativo.</t>
  </si>
  <si>
    <t xml:space="preserve">Unicamente: Las que incluyan un sistema operativo. </t>
  </si>
  <si>
    <t>8470.21.01</t>
  </si>
  <si>
    <t>Con dispositivo de impresión incorporado.</t>
  </si>
  <si>
    <t>Unicamente: Calculadoras.</t>
  </si>
  <si>
    <t>8470.30.01</t>
  </si>
  <si>
    <t>Las demás máquinas de calcular.</t>
  </si>
  <si>
    <t>8470.50.01</t>
  </si>
  <si>
    <t>Cajas registradoras.</t>
  </si>
  <si>
    <t xml:space="preserve">Únicamente: De oficina, no asociadas a un equipo de procesamiento de datos. </t>
  </si>
  <si>
    <t>8470.90.01</t>
  </si>
  <si>
    <t>Máquinas para franquear.</t>
  </si>
  <si>
    <t>8470.90.02</t>
  </si>
  <si>
    <t>Máquinas emisoras de boletos (tiques).</t>
  </si>
  <si>
    <t>8470.90.03</t>
  </si>
  <si>
    <t>Máquinas de contabilidad.</t>
  </si>
  <si>
    <t>8470.90.99</t>
  </si>
  <si>
    <t>8471.30.01</t>
  </si>
  <si>
    <t>Máquinas automáticas para tratamiento o procesamiento de datos, portátiles, de peso inferior o igual a 10 kg, que estén constituidas, al menos, por una unidad central de proceso, un teclado y un visualizador.</t>
  </si>
  <si>
    <t>8471.41.01</t>
  </si>
  <si>
    <t>Que incluyan en la misma envoltura, al menos, una unidad central de proceso y, aunque estén combinadas, una unidad de entrada y una de salida.</t>
  </si>
  <si>
    <t>8471.49.01</t>
  </si>
  <si>
    <t>Las demás presentadas en forma de sistemas.</t>
  </si>
  <si>
    <t>8471.50.01</t>
  </si>
  <si>
    <t>Unidades de proceso, excepto las de las subpartidas 8471.41 u 8471.49, aunque incluyan en la misma envoltura uno o dos de los tipos siguientes de unidades: unidad de memoria, unidad de entrada y unidad de salida.</t>
  </si>
  <si>
    <t>8471.60.01</t>
  </si>
  <si>
    <t>Periféricas, para efectuar operaciones bancarias, incluso con una o más cajas de seguridad.</t>
  </si>
  <si>
    <t>8471.60.02</t>
  </si>
  <si>
    <t>Unidades combinadas de entrada/salida.</t>
  </si>
  <si>
    <t>8471.60.03</t>
  </si>
  <si>
    <t>Lectores ópticos (scanners) y dispositivos lectores de tinta magnética.</t>
  </si>
  <si>
    <t>8471.60.99</t>
  </si>
  <si>
    <t>8471.70.01</t>
  </si>
  <si>
    <t>Unidades de memoria.</t>
  </si>
  <si>
    <t>Unicamente: Unidades presentadas en su propio gabinete o carcasa.</t>
  </si>
  <si>
    <t>8471.80.02</t>
  </si>
  <si>
    <t>Unidades de control o adaptadores.</t>
  </si>
  <si>
    <t>8471.80.03</t>
  </si>
  <si>
    <t>Máquinas para transferir datos codificados de un soporte aotro (Reproductoras o multiplicadoras).</t>
  </si>
  <si>
    <t xml:space="preserve">Máquinas para transferir datos codificados de un soporte a otro (Reproductoras o multiplicadoras). </t>
  </si>
  <si>
    <t>8471.80.99</t>
  </si>
  <si>
    <t>Unicamente: Máquinas presentadas en su propio gabinete o carcasa.</t>
  </si>
  <si>
    <t>8471.90.99</t>
  </si>
  <si>
    <t>8472.10.01</t>
  </si>
  <si>
    <t>Mimeógrafos.</t>
  </si>
  <si>
    <t>Unicamente: Eléctricos.</t>
  </si>
  <si>
    <t>8472.90.10</t>
  </si>
  <si>
    <t>Para destruir documentos.</t>
  </si>
  <si>
    <t>8472.90.12</t>
  </si>
  <si>
    <t>Para contar billetes de banco, incluso con mecanismo impresor.</t>
  </si>
  <si>
    <t>8472.90.13</t>
  </si>
  <si>
    <t>De clasificar, contar y encartuchar monedas, excepto lo comprendido en la fracción 8472.90.12.</t>
  </si>
  <si>
    <t>8476.21.01</t>
  </si>
  <si>
    <t>Con dispositivo de calentamiento o refrigeración, incorporado.</t>
  </si>
  <si>
    <t>8476.29.99</t>
  </si>
  <si>
    <t>8479.89.26</t>
  </si>
  <si>
    <t>Mecanismos de apertura y cierre de puertas, incluso con sus rieles, para cocheras ("garajes"), ya sean operados o no a control remoto inalámbrico.</t>
  </si>
  <si>
    <t>8479.89.27</t>
  </si>
  <si>
    <t>Mecanismos de apertura y cierre de persianas, incluso con sus rieles, ya sean operados o no a control remoto inalámbrico.</t>
  </si>
  <si>
    <t>8481.20.02</t>
  </si>
  <si>
    <t>De cobre, bronce, latón o aluminio sin recubrimiento en su superficie.</t>
  </si>
  <si>
    <t>Unicamente: Válvulas de bronce, operadas por resorte y piloto, para recipientes cuya presión interna sea igual o superior a 103 kiloPascales manométricos kPaman, para válvulas de acero; y 34 kPaman, para válvulas de bronce.</t>
  </si>
  <si>
    <t>NOM-093-SCFI-1994</t>
  </si>
  <si>
    <t>8481.20.04</t>
  </si>
  <si>
    <t>De hierro o de acero, excepto lo comprendido en la fracción 8481.20.01.</t>
  </si>
  <si>
    <t>Unicamente: Válvulas operadas por resorte y piloto, para recipientes cuya presión interna sea igual o superior a 103 kiloPascales manométricos kPaman, para válvulas de acero; y 34 kPaman, para válvulas de bronce.</t>
  </si>
  <si>
    <t>8481.20.12</t>
  </si>
  <si>
    <t>Conjunto de válvulas (árboles de navidad o de Noel) reconocibles para la industria petrolera.</t>
  </si>
  <si>
    <t>Unicamente: Válvulas de acero y/o bronce, operadas por resorte y piloto, para recipientes cuya presión interna sea igual o superior a 103 kiloPascales manométricos kPaman, para válvulas de acero; y 34 kPaman, para válvulas de bronce.</t>
  </si>
  <si>
    <t>8481.20.99</t>
  </si>
  <si>
    <t>8481.40.03</t>
  </si>
  <si>
    <t>Automáticas o semiautomáticas, reconocibles como concebidas exclusivamente para calentadores no eléctricos.</t>
  </si>
  <si>
    <t>Unicamente: Válvulas de acero y/o bronce, operadas por resorte y piloto, para recipientes cuya presión interna sea igual o superior a 103 kPaman, para válvulas de acero; y 34 kPaman, para válvulas de bronce.</t>
  </si>
  <si>
    <t>8481.40.99</t>
  </si>
  <si>
    <t>Unicamente: Válvulas de acero y/o bronce, operadas por resorte y piloto, para recipientes cuya presión interna sea igual o superior a 103 kilo Pascales manométricos, para válvulas de acero; y 34 kPaman, para válvulas de bronce.</t>
  </si>
  <si>
    <t>8481.80.02</t>
  </si>
  <si>
    <t>Grifería sanitaria de uso doméstico.</t>
  </si>
  <si>
    <t>Unicamente: Fluxómetros para tazas de inodoros y mingitorios.</t>
  </si>
  <si>
    <t>NOM-005-CONAGUA-1996</t>
  </si>
  <si>
    <t>8481.80.14</t>
  </si>
  <si>
    <t>8481.80.15</t>
  </si>
  <si>
    <t>Reconocibles como concebidas exclusivamente para el funcionamiento de máquinas, aparatos o artefactos mecánicos para sistemas hidráulicos de aceite en circuitos cerrados.</t>
  </si>
  <si>
    <t>8481.80.18</t>
  </si>
  <si>
    <t>De hierro o acero con resistencia a la presión superior a 18 kg/cm², excepto lo comprendido en la fracción 8481.80.04.</t>
  </si>
  <si>
    <t>8481.80.19</t>
  </si>
  <si>
    <t>De metal común, cromados, niquelados o con otro recubrimiento, excepto lo comprendido en las fracciones 8481.80.01 y 8481.80.02.</t>
  </si>
  <si>
    <t>8481.80.21</t>
  </si>
  <si>
    <t>De cobre, bronce, latón o aluminio, sin recubrimiento en su superficie, excepto lo comprendido en la fracción 8481.80.02.</t>
  </si>
  <si>
    <t>Unicamente: Válvulas de bronce, operadas por resorte y piloto, para recipientes cuya presión interna sea igual o superior a 34 kPaman.</t>
  </si>
  <si>
    <t>Unicamente: Válvulas para tanque de inodoro.</t>
  </si>
  <si>
    <t>NOM-010-CONAGUA-2000</t>
  </si>
  <si>
    <t>8481.80.22</t>
  </si>
  <si>
    <t>Válvulas de funcionamiento automático por medio de actuador, excepto lo comprendido en las fracciones 8481.80.06, 8481.80.15 y 8481.80.24.</t>
  </si>
  <si>
    <t>8481.80.24</t>
  </si>
  <si>
    <t>Válvulas de funcionamiento automático por medio de actuador, de apertura controlada, de cuchilla, bola o globo.</t>
  </si>
  <si>
    <t>8481.80.25</t>
  </si>
  <si>
    <t>Válvulas de aire para neumáticos y cámaras de aire.</t>
  </si>
  <si>
    <t>Unicamente: Utilizadas en automóviles no modificados para competición, camiones, tractocamiones, tractores agrícolas, remolques o semirremolques, bicicletas, motocicletas, cuadrimotos.</t>
  </si>
  <si>
    <t>NOM-134-SCFI-1999</t>
  </si>
  <si>
    <t>8481.80.99</t>
  </si>
  <si>
    <t>Unicamente: Válvulas de acero y/o bronce, operadas por resorte y piloto, para recipientes cuya presión interna sea igual o superior a 103 kiloPascales manométricos (kPaman), para válvulas de acero; y 34 kPaman, para válvulas de bronce.</t>
  </si>
  <si>
    <t>8481.90.99</t>
  </si>
  <si>
    <t>Unicamente: Válvulas de plástico para tanque de inodoro.</t>
  </si>
  <si>
    <t>8501.40.08</t>
  </si>
  <si>
    <t>Motores de corriente alterna, asíncronos monofásicos, según normas NMX-J-75 o NMX-J-226, o sus equivalentes, excepto lo comprendido en las fracciones 8501.40.02, 8501.40.03 y 8501.40.05.</t>
  </si>
  <si>
    <t>Unicamente: En potencias de 0.180 a 1.5 KW.</t>
  </si>
  <si>
    <t>NOM-014-ENER-2004</t>
  </si>
  <si>
    <t>8501.40.99</t>
  </si>
  <si>
    <t>8501.52.02</t>
  </si>
  <si>
    <t>Para ascensores o elevadores.</t>
  </si>
  <si>
    <t>Unicamente: De inducción, trifásicos.</t>
  </si>
  <si>
    <t>NOM-016-ENER-2016</t>
  </si>
  <si>
    <t>8501.52.04</t>
  </si>
  <si>
    <t>Asíncronos, trifásicos, excepto lo comprendido en la fracción 8501.52.02.</t>
  </si>
  <si>
    <t>Unicamente: De uso general, no sumergibles.</t>
  </si>
  <si>
    <t>8501.52.05</t>
  </si>
  <si>
    <t>Síncronos.</t>
  </si>
  <si>
    <t>Unicamente: Trifásicos, de uso general, no sumergibles.</t>
  </si>
  <si>
    <t>8501.53.04</t>
  </si>
  <si>
    <t>Asíncronos, trifásicos, con potencia de salida inferior o igual a 8,952 kW (12,000 C.P.), excepto lo comprendido en la fracción 8501.53.02.</t>
  </si>
  <si>
    <t>Unicamente: De uso general, con potencia inferior a 149.2 KW 200 C.P., no sumergibles.</t>
  </si>
  <si>
    <t>8501.53.05</t>
  </si>
  <si>
    <t>Síncronos, con potencia de salida igual o inferior a 4,475 kW (6,000 C.P.).</t>
  </si>
  <si>
    <t>Unicamente: De uso general con potencia inferior a 149.2 KW 200 C.P., no sumergibles.</t>
  </si>
  <si>
    <t>8504.10.01</t>
  </si>
  <si>
    <t>Balastos para lámparas.</t>
  </si>
  <si>
    <t>Únicamente: Los que operan a una tensión o intervalo de tensión de alimentación hasta 1,000 V c.a. a 50 o 60 Hz y hasta 250 V c.d.</t>
  </si>
  <si>
    <t>NOM-058-SCFI-2017</t>
  </si>
  <si>
    <t>8504.10.99</t>
  </si>
  <si>
    <t>8504.21.01</t>
  </si>
  <si>
    <t>Bobinas de inducción.</t>
  </si>
  <si>
    <t>Unicamente: De potencia inferior o igual a 500 kVA y con tensión nominal inferior o igual a: 34,500 V en el lado primario y hasta 15,000 V en el lado secundario.</t>
  </si>
  <si>
    <t>NOM-002-SEDE/ENER-2014</t>
  </si>
  <si>
    <t>8504.21.99</t>
  </si>
  <si>
    <t>8504.31.03</t>
  </si>
  <si>
    <t>De distribución, monofásicos o trifásicos</t>
  </si>
  <si>
    <t>Únicamente: Los que operan a una tensión o intervalo de tensión de alimentación hasta 1,000 V c.a. a 50 o 60 Hz y hasta 250 V c.d., excepto transformadores de tensión para lámparas de halógeno (dicroicas) y/o LED</t>
  </si>
  <si>
    <t>8504.31.99</t>
  </si>
  <si>
    <t>8504.32.02</t>
  </si>
  <si>
    <t>De distribución, monofásicos o trifásicos.</t>
  </si>
  <si>
    <t>Unicamente: Sumergibles en líquido aislante, de potencia superior a 10 kVA y con tensión nominal inferior o igual a: 34,500 V en el lado primario y hasta 15,000 V en el lado secundario.</t>
  </si>
  <si>
    <t>8504.32.99</t>
  </si>
  <si>
    <t>Unicamente: Sumergibles en líquido aislante, de potencia superior a 10 kVA y con tensión nominal inferior o igual a: 34 500 V en el lado primario y hasta 15 000 V nominales en el lado secundario.</t>
  </si>
  <si>
    <t>8504.33.01</t>
  </si>
  <si>
    <t>Unicamente: Sumergibles en líquido aislante, y con tensión nominal inferior o igual a: 34,500 V en el lado primario y hasta 15,000 V en el lado secundario.</t>
  </si>
  <si>
    <t>8504.33.99</t>
  </si>
  <si>
    <t>8504.40.06</t>
  </si>
  <si>
    <t xml:space="preserve">Convertidores de batería de corriente CC/CC para alimentación de equipos de telecomunicaciones. </t>
  </si>
  <si>
    <t>8504.40.08</t>
  </si>
  <si>
    <t>Eliminadores de baterías o pilas, con peso unitario inferior o igual a 1 kg, para grabadoras, radios o fonógrafos.</t>
  </si>
  <si>
    <t>8504.40.09</t>
  </si>
  <si>
    <t xml:space="preserve">Fuentes de poder reguladas, con regulación de 0.1% o mejor, para la alimentación de amplificadores de distribución de audio y video, para sistemas de televisión por cables. </t>
  </si>
  <si>
    <t>8504.40.10</t>
  </si>
  <si>
    <t>Fuentes de voltaje, con conversión de corriente CA/CC/CA, llamadas “no break” o “uninterruptible power supply” (“UPS”).</t>
  </si>
  <si>
    <t>8504.40.12</t>
  </si>
  <si>
    <t xml:space="preserve">Fuentes de alimentación estabilizada, reconocibles como concebidas exclusivamente para incorporación en los aparatos y equipos comprendidos en la partida 84.71, excepto lo comprendido en la fracción 8504.40.10. </t>
  </si>
  <si>
    <t>8504.40.14</t>
  </si>
  <si>
    <t>Fuentes de poder reconocibles como concebidas exclusivamente para incorporación en los aparatos y equipos comprendidos en la partida 84.71, excepto lo comprendido en la fracción 8504.40.10.</t>
  </si>
  <si>
    <t>8504.40.99</t>
  </si>
  <si>
    <t>Unicamente: Equipos electrónicos de uso doméstico.</t>
  </si>
  <si>
    <t>8508.11.01</t>
  </si>
  <si>
    <t>De potencia inferior o igual a 1,500 W y de capacidad del depósito o bolsa para el polvo inferior o igual a 20 l.</t>
  </si>
  <si>
    <t>8508.19.99</t>
  </si>
  <si>
    <t>8509.40.01</t>
  </si>
  <si>
    <t>Licuadoras, trituradoras o mezcladoras de alimentos.</t>
  </si>
  <si>
    <t>8509.40.02</t>
  </si>
  <si>
    <t>Exprimidoras de frutas.</t>
  </si>
  <si>
    <t>8509.40.03</t>
  </si>
  <si>
    <t>Batidoras.</t>
  </si>
  <si>
    <t>8509.40.99</t>
  </si>
  <si>
    <t>8509.80.01</t>
  </si>
  <si>
    <t>Molinos para carne.</t>
  </si>
  <si>
    <t>8509.80.03</t>
  </si>
  <si>
    <t>Cuchillos.</t>
  </si>
  <si>
    <t>8509.80.04</t>
  </si>
  <si>
    <t>Cepillos para dientes.</t>
  </si>
  <si>
    <t>8509.80.05</t>
  </si>
  <si>
    <t>Cepillos para ropa.</t>
  </si>
  <si>
    <t>8509.80.06</t>
  </si>
  <si>
    <t>Limpiadoras lustradoras con peso unitario inferior o igual a 3 kg, con depósito para detergente.</t>
  </si>
  <si>
    <t>8509.80.07</t>
  </si>
  <si>
    <t>De manicura, con accesorios intercambiables.</t>
  </si>
  <si>
    <t>8509.80.08</t>
  </si>
  <si>
    <t>Afiladores de cuchillos.</t>
  </si>
  <si>
    <t>8509.80.09</t>
  </si>
  <si>
    <t>Abridores de latas.</t>
  </si>
  <si>
    <t>8509.80.10</t>
  </si>
  <si>
    <t>Con dispositivos intercambiables, para uso múltiple.</t>
  </si>
  <si>
    <t>8509.80.11</t>
  </si>
  <si>
    <t>Enceradoras (lustradoras) de pisos, excepto lo comprendido en la fracción 8509.80.06.</t>
  </si>
  <si>
    <t>8509.80.12</t>
  </si>
  <si>
    <t>Trituradoras de desperdicios de cocina.</t>
  </si>
  <si>
    <t>8509.80.99</t>
  </si>
  <si>
    <t>8510.10.01</t>
  </si>
  <si>
    <t>Afeitadoras.</t>
  </si>
  <si>
    <t>8510.20.01</t>
  </si>
  <si>
    <t>Máquinas de cortar el pelo o esquilar.</t>
  </si>
  <si>
    <t>8512.30.01</t>
  </si>
  <si>
    <t>Alarma electrónica contra robo, para vehículos automóviles.</t>
  </si>
  <si>
    <t>8515.11.01</t>
  </si>
  <si>
    <t>Para soldar o cortar, portátiles (“cautines”).</t>
  </si>
  <si>
    <t>Únicamente: Con tensión nominal mayor a 24 V.</t>
  </si>
  <si>
    <t>8515.31.01</t>
  </si>
  <si>
    <t>Para soldar o cortar, de arco, tipo generador o transformador, inferior o igual a 1,260 amperes.</t>
  </si>
  <si>
    <t xml:space="preserve">Excepto: 
a) Tengan motor de combustión interna; b) Tengan una tensión de alimentación nominal trifásica; c) Tengan una tensión de alimentación nominal única mayor o igual que 220 V; d) Tenga múltiples tensiones nominales de alimentación que no incluyan una tensión nominal de alimentación menor o igual que 127 V monofásico.
</t>
  </si>
  <si>
    <t>8516.10.01</t>
  </si>
  <si>
    <t>Aparatos surtidores de agua caliente y fría (incluso refrigerada o a temperatura ambiente), con o sin gabinete de refrigeración incorporado o depósito (por ejemplo, un botellón), aunque puedan conectarse a una tubería (por ejemplo, despachadores).</t>
  </si>
  <si>
    <t>8516.29.01</t>
  </si>
  <si>
    <t>Estufas.</t>
  </si>
  <si>
    <t>8516.29.99</t>
  </si>
  <si>
    <t>Únicamente: Calentadores eléctricos de tipo tubular.</t>
  </si>
  <si>
    <t>8516.31.01</t>
  </si>
  <si>
    <t>Secadores para el cabello.</t>
  </si>
  <si>
    <t>8516.32.01</t>
  </si>
  <si>
    <t>Los demás aparatos para el cuidado del cabello.</t>
  </si>
  <si>
    <t>Únicamente: Rizadores para el cabello.</t>
  </si>
  <si>
    <t>8516.33.01</t>
  </si>
  <si>
    <t>Aparatos para secar las manos.</t>
  </si>
  <si>
    <t>8516.40.01</t>
  </si>
  <si>
    <t>Planchas eléctricas.</t>
  </si>
  <si>
    <t>8516.50.01</t>
  </si>
  <si>
    <t>Hornos de microondas.</t>
  </si>
  <si>
    <t>8516.60.01</t>
  </si>
  <si>
    <t>Hornillos (incluidas las mesas de cocción), parrillas y asadores.</t>
  </si>
  <si>
    <t>Únicamente: Calentadores de viandas y/o platillos.</t>
  </si>
  <si>
    <t>8516.60.02</t>
  </si>
  <si>
    <t>Cocinas.</t>
  </si>
  <si>
    <t>Unicamente: Productos combinados los cuales utilizan Gas L.P. o Gas Natural con elementos eléctricos para la cocción de alimentos</t>
  </si>
  <si>
    <t>8516.60.03</t>
  </si>
  <si>
    <t>Hornos.</t>
  </si>
  <si>
    <t>Únicamente: Hornos de calentamiento por resistencia.</t>
  </si>
  <si>
    <t>8516.60.99</t>
  </si>
  <si>
    <t>Únicamente: De uso doméstico.</t>
  </si>
  <si>
    <t>8516.71.01</t>
  </si>
  <si>
    <t>Aparatos para la preparación de café o té.</t>
  </si>
  <si>
    <t>8516.72.01</t>
  </si>
  <si>
    <t>Tostadoras de pan.</t>
  </si>
  <si>
    <t>8516.79.99</t>
  </si>
  <si>
    <t>8517.11.01</t>
  </si>
  <si>
    <t>Teléfonos de auricular inalámbrico combinado con micrófono.</t>
  </si>
  <si>
    <t xml:space="preserve"> NOM-208-SCFI-2016
</t>
  </si>
  <si>
    <t>8517.12.01</t>
  </si>
  <si>
    <t>Aparatos emisores con dispositivo receptor incorporado, móviles, con frecuencias de operación de 824 a 849 MHz pareado con 869 a 894 MHz, de 1,850 a 1,910 MHz pareado con 1,930 a 1,990 MHz, de 890 a 960 MHz o de 1,710 a 1,880 MHz, para radiotelefonía (conocidos como "teléfonos celulares").</t>
  </si>
  <si>
    <t>8517.12.99</t>
  </si>
  <si>
    <t>8517.18.01</t>
  </si>
  <si>
    <t>De monedas (alcancía) para servicio público, incluso con avisador.</t>
  </si>
  <si>
    <t>8517.18.02</t>
  </si>
  <si>
    <t>Los demás teléfonos para servicio público.</t>
  </si>
  <si>
    <t>8517.18.99</t>
  </si>
  <si>
    <t>Unicamente: Teléfonos de abonado.</t>
  </si>
  <si>
    <t>8517.62.01</t>
  </si>
  <si>
    <t>Aparatos de redes de área local (“LAN”).</t>
  </si>
  <si>
    <t>Unicamente: Aparatos presentados en su propio gabinete o carcasa.</t>
  </si>
  <si>
    <t>Únicamente: Cuando cuenten con una interfaz digital a redes públicas de telecomunicaciones (Interfaz digital a 2 048 kbit/s y a 34 368 kbit/s), llamadas también E1 y E3, respectivamente.</t>
  </si>
  <si>
    <t>NOM-218-SCFI-2017</t>
  </si>
  <si>
    <t>8517.62.02</t>
  </si>
  <si>
    <t>Unidades de control o adaptadores, excepto lo comprendido en la fracción 8517.62.01.</t>
  </si>
  <si>
    <t>8517.62.03</t>
  </si>
  <si>
    <t>Aparatos de conmutación para telefonía o telegrafía, reconocibles como concebidos para ser utilizados en centrales de las redes públicas de telecomunicación.</t>
  </si>
  <si>
    <t>Únicamente: Cuando cuenten con una interfaz digital a redes públicas de telecomunicaciones (Interfaz digital a 2 048 kbit/s y a 34 368 kbit/s), llamadas también E1 y E3, respectivamente</t>
  </si>
  <si>
    <t>8517.62.04</t>
  </si>
  <si>
    <t>Multiplicadores de salida digital o analógica de modems, repetidores digitales de interconexión o conmutadores de interfaz, para intercambio de información entre computadoras y equipos terminales de teleproceso.</t>
  </si>
  <si>
    <t xml:space="preserve"> NOM-218-SCFI-2017</t>
  </si>
  <si>
    <t>8517.62.05</t>
  </si>
  <si>
    <t>Modems, reconocibles como concebidos exclusivamente para lo comprendido en la partida 84.71.</t>
  </si>
  <si>
    <t>Unicamente: Cuando se presenten con su gabinete o carcasa.</t>
  </si>
  <si>
    <t>8517.62.06</t>
  </si>
  <si>
    <t>De telecomunicación digital, para telefonía.</t>
  </si>
  <si>
    <t>8517.62.14</t>
  </si>
  <si>
    <t>Emisores, incluso con aparato receptor, fijos o móviles, en ultra alta frecuencia (UHF) de más de 470 MHz, a 1 GHz, para radiotelefonía o radiotelegrafía.</t>
  </si>
  <si>
    <t>8517.62.15</t>
  </si>
  <si>
    <t>Emisores, incluso con aparato receptor, fijos o móviles, en súper alta frecuencia (SHF) o de microondas de más de 1 GHz, con capacidad superior a 300 canales telefónicos o para un canal de televisión, para radiotelefonía o radiotelegrafía.</t>
  </si>
  <si>
    <t>8517.62.99</t>
  </si>
  <si>
    <t xml:space="preserve">Únicamente: Aparatos electrónicos y electromecánicos, que no sean de procesamiento de datos, destinados para oficinas y escuelas. </t>
  </si>
  <si>
    <t xml:space="preserve">Unicamente: Máquinas de procesamiento de datos, presentadas en su propio gabinete o carcasa. </t>
  </si>
  <si>
    <t>8517.69.01</t>
  </si>
  <si>
    <t>Videófonos en colores, excepto lo comprendido en la fracción 8517.69.03.</t>
  </si>
  <si>
    <t>8517.69.02</t>
  </si>
  <si>
    <t>Videófonos en blanco y negro o demás monocromos, excepto lo comprendido en la fracción 8517.69.03.</t>
  </si>
  <si>
    <t>8517.69.03</t>
  </si>
  <si>
    <t>Sistemas de intercomunicación para transmisión y recepción de voz e imagen (llamados videoporteros), formados por una o más de las siguientes unidades: monitor monocromático o a color, microteléfono (altavoz y un micrófono), y un aparato tomavista (cámara).</t>
  </si>
  <si>
    <t>8517.69.04</t>
  </si>
  <si>
    <t>Sistemas de intercomunicación para transmisión y recepción de voz, compuestos por al menos: un microteléfono (altavoz y micrófono), y un teclado, o un altavoz, un micrófono y un teclado.</t>
  </si>
  <si>
    <t>8517.69.05</t>
  </si>
  <si>
    <t>Los demás videófonos.</t>
  </si>
  <si>
    <t>8517.69.10</t>
  </si>
  <si>
    <t>Receptores de radiotelefonía o radiotelegrafía, fijos o móviles, en muy alta frecuencia (VHF) de 30 a 180 MHz, en frecuencia modulada (FM) o amplitud modulada (AM).</t>
  </si>
  <si>
    <t>8517.69.11</t>
  </si>
  <si>
    <t>Receptores de radiotelefonía o radiotelegrafía, fijos o móviles, en banda lateral única de 1.6 a 30 MHz, con potencia comprendida entre 10 W y 1 kW, inclusive.</t>
  </si>
  <si>
    <t>8517.69.14</t>
  </si>
  <si>
    <t>Receptores de radiotelefonía o radiotelegrafía, fijos o móviles, en ultra alta frecuencia (UHF) de más de 470 MHz, a 1 GHz.</t>
  </si>
  <si>
    <t>8517.69.18</t>
  </si>
  <si>
    <t>Aparatos de llamada de personas, excepto los comprendidos en las fracciones 8517.69.11, 8517.69.12 y 8517.69.15.</t>
  </si>
  <si>
    <t>8517.69.19</t>
  </si>
  <si>
    <t>Los demás aparatos receptores.</t>
  </si>
  <si>
    <t>8517.69.99</t>
  </si>
  <si>
    <t>8518.10.02</t>
  </si>
  <si>
    <t>A bobina móvil.</t>
  </si>
  <si>
    <t>8518.10.99</t>
  </si>
  <si>
    <t>8518.21.01</t>
  </si>
  <si>
    <t>Sistemas constituidos por un altavoz subwoofer con amplificador incorporado, y varios altavoces (un altavoz por caja), que se conectan a dicho amplificador.</t>
  </si>
  <si>
    <t>Excepto: Cuando requieran para su funcionamiento una fuente de alimentación externa o, cuando por su naturaleza de operación no cuenten con la condición de funcionamiento en modo de espera.</t>
  </si>
  <si>
    <t>8518.21.99</t>
  </si>
  <si>
    <t>8518.22.01</t>
  </si>
  <si>
    <t>Sistemas constituidos por un altavoz subwoofer con amplificador incorporado, y varios altavoces (dos o más altavoces por caja), que se conectan a dicho amplificador.</t>
  </si>
  <si>
    <t>8518.22.99</t>
  </si>
  <si>
    <t>8518.30.02</t>
  </si>
  <si>
    <t>ara conectarse a receptores de radio y/o televisión.</t>
  </si>
  <si>
    <t>8518.30.03</t>
  </si>
  <si>
    <t>Microteléfono.</t>
  </si>
  <si>
    <t>8518.30.04</t>
  </si>
  <si>
    <t>Auricular con cabezal combinado con micrófono (diadema), para operadora telefónica.</t>
  </si>
  <si>
    <t>8518.30.99</t>
  </si>
  <si>
    <t>8518.40.04</t>
  </si>
  <si>
    <t>Procesadores de audio o compresores, limitadores, expansores, controladores automáticos de ganancia, recortadores de pico con o sin ecualizadores, de uno o más canales con impedancia de entrada y salida de 600 ohms.</t>
  </si>
  <si>
    <t>8518.40.05</t>
  </si>
  <si>
    <t>Expansor-compresor de volumen, aun cuando se presente con preamplificador de 10 o más entradas.</t>
  </si>
  <si>
    <t>8518.40.06</t>
  </si>
  <si>
    <t>Preamplificadores, excepto lo comprendido en la fracción 8518.40.05.</t>
  </si>
  <si>
    <t>8518.40.99</t>
  </si>
  <si>
    <t>8518.50.01</t>
  </si>
  <si>
    <t>Equipos eléctricos para amplificación de sonido.</t>
  </si>
  <si>
    <t>8519.20.01</t>
  </si>
  <si>
    <t>Aparatos activados con monedas, billetes, tarjetas, fichas o cualquier otro medio de pago.</t>
  </si>
  <si>
    <t>8519.30.01</t>
  </si>
  <si>
    <t>Con cambiador automático de discos.</t>
  </si>
  <si>
    <t>8519.30.99</t>
  </si>
  <si>
    <t>8519.50.01</t>
  </si>
  <si>
    <t>Contestadores telefónicos.</t>
  </si>
  <si>
    <t>8519.81.02</t>
  </si>
  <si>
    <t>Reproductores de casetes (tocacasetes) de tipo doméstico y/o para automóviles, con peso unitario igual o inferior a 3.5 kg.</t>
  </si>
  <si>
    <t>8519.81.03</t>
  </si>
  <si>
    <t>Reproductores de casetes (tocacasetes) con potencia igual o superior a 60 W, excepto lo comprendido en la fracción 8519.81.02.</t>
  </si>
  <si>
    <t>8519.81.04</t>
  </si>
  <si>
    <t>Reproductores con sistema de lectura óptica por haz de rayos láser (lectores de discos compactos), excepto los comprendidos en las fracciones 8519.81.05 y 8519.81.06.</t>
  </si>
  <si>
    <t>8519.81.05</t>
  </si>
  <si>
    <t>Reproductores con sistema de lectura óptica por haz de rayos láser (lectores de discos compactos) reconocibles como concebidos exclusivamente para uso automotriz, excepto los comprendidos en la fracción 8519.81.06.</t>
  </si>
  <si>
    <t>8519.81.06</t>
  </si>
  <si>
    <t>Reproductores con sistema de lectura óptica por haz de rayos láser (lectores de discos compactos), con cambiador automático incluido con capacidad de 6 o más discos, reconocibles como concebidos exclusivamente para uso automotriz.</t>
  </si>
  <si>
    <t>8519.81.07</t>
  </si>
  <si>
    <t>Reproductores de audio en tarjetas de memoria SD (secure digital), incluyendo los de tipo diadema.</t>
  </si>
  <si>
    <t>8519.81.08</t>
  </si>
  <si>
    <t>Aparatos para dictar, incluso con dispositivo de reproducción de sonido incorporado, que sólo funcionen con fuente de energía eléctrica exterior.</t>
  </si>
  <si>
    <t>8519.81.10</t>
  </si>
  <si>
    <t>Aparatos de grabación con dispositivo de reproducción incorporado, portátiles, de sonido almacenado en soportes de tecnología digital.</t>
  </si>
  <si>
    <t>8519.81.11</t>
  </si>
  <si>
    <t>Los demás aparatos de grabación de sonido, almacenado en soportes de tecnología digital, incluso con dispositivo de reproducción incorporado.</t>
  </si>
  <si>
    <t>8519.81.99</t>
  </si>
  <si>
    <t>8519.89.02</t>
  </si>
  <si>
    <t>Aparatos para reproducir dictados.</t>
  </si>
  <si>
    <t>8519.89.99</t>
  </si>
  <si>
    <t>8521.10.01</t>
  </si>
  <si>
    <t>De casetes con cinta magnética de ancho inferior o igual a 13 mm.</t>
  </si>
  <si>
    <t>8521.90.02</t>
  </si>
  <si>
    <t>De disco o de elementos en estado sólido (chips), sin altavoces, excepto lo comprendido en las fracciones 8521.90.03, 8521.90.04 y 8521.90.05.</t>
  </si>
  <si>
    <t>8521.90.04</t>
  </si>
  <si>
    <t>De disco, con amplificador incorporado, salidas para altavoces y procesador digital de audio, incluso con sintonizador de canales de televisión y/o sintonizador de bandas de radiodifusión, aun cuando se presenten con sus altavoces.</t>
  </si>
  <si>
    <t>8521.90.05</t>
  </si>
  <si>
    <t>Aparatos de grabación, almacenada en soportes de tecnología digital, incluso con dispositivo de reproducción incorporado, excepto lo comprendido en la fracción 8521.90.04.</t>
  </si>
  <si>
    <t>8521.90.99</t>
  </si>
  <si>
    <t>8522.90.12</t>
  </si>
  <si>
    <t xml:space="preserve">Enrolladores de videocintas magnéticas, aun cuando tenga dispositivo de borrador o de limpieza. </t>
  </si>
  <si>
    <t>8525.80.04</t>
  </si>
  <si>
    <t>Videocámaras, incluidas las de imagen fija; cámaras fotográficas digitales.</t>
  </si>
  <si>
    <t>8525.80.99</t>
  </si>
  <si>
    <t>8526.92.01</t>
  </si>
  <si>
    <t>Transmisores para el accionamiento de aparatos a control remoto mediante frecuencias ultrasónicas.</t>
  </si>
  <si>
    <t>8526.92.99</t>
  </si>
  <si>
    <t>Unicamente: Dispositivos de control remoto para aparatos electrónicos, de uso doméstico.</t>
  </si>
  <si>
    <t>8527.12.01</t>
  </si>
  <si>
    <t>Radiocasetes de bolsillo.</t>
  </si>
  <si>
    <t>8527.13.01</t>
  </si>
  <si>
    <t>Los demás aparatos combinados con grabador o reproductor de sonido.</t>
  </si>
  <si>
    <t>8527.13.02</t>
  </si>
  <si>
    <t>Los demás aparatos combinados con grabador o reproductorde sonido, portátiles, que utilicen tecnología digital en base a semiconductores.</t>
  </si>
  <si>
    <t>8527.19.01</t>
  </si>
  <si>
    <t>Los demás aparatos combinados con grabador o reproductor de sonido y video, portátiles, que utilicen tecnología digital en base a semiconductores.</t>
  </si>
  <si>
    <t>8527.19.99</t>
  </si>
  <si>
    <t>8527.21.01</t>
  </si>
  <si>
    <t>Receptores de radio AM-FM, aun cuando incluyan transmisores-receptores de radio banda civil o receptor deseñal satelital, o entradas para "Bluethooth" o "USB".</t>
  </si>
  <si>
    <t>8527.21.99</t>
  </si>
  <si>
    <t>8527.29.01</t>
  </si>
  <si>
    <t>Receptores de radiodifusión, AM reconocibles como concebidos exclusivamente para uso automotriz.</t>
  </si>
  <si>
    <t>8527.29.99</t>
  </si>
  <si>
    <t>8527.91.01</t>
  </si>
  <si>
    <t>Portátil, para pilas y corriente, con altavoces y gabinete incorporados.</t>
  </si>
  <si>
    <t>8527.91.99</t>
  </si>
  <si>
    <t>8527.92.01</t>
  </si>
  <si>
    <t>Sin combinar con grabador o reproductor de sonido, pero combinados con reloj.</t>
  </si>
  <si>
    <t>8527.99.01</t>
  </si>
  <si>
    <t>Combinados exclusivamente con un aparato de grabación o reproducción de disco, de video (imagen y sonido) digitalizado, con amplificador incorporado, salidas para altavoces y procesador digital de audio, aun cuando se presenten con sus altavoces.</t>
  </si>
  <si>
    <t>8527.99.99</t>
  </si>
  <si>
    <t>8528.41.01</t>
  </si>
  <si>
    <t>En colores.</t>
  </si>
  <si>
    <t>8528.41.99</t>
  </si>
  <si>
    <t>8528.49.01</t>
  </si>
  <si>
    <t>En colores, con pantalla inferior o igual a 35.56 cm (14 pulgadas), excepto los de alta definición y los tipo proyección.</t>
  </si>
  <si>
    <t>8528.49.02</t>
  </si>
  <si>
    <t>En colores, con pantalla superior a 35.56 cm (14 pulgadas), excepto los de alta definición y los tipo proyección.</t>
  </si>
  <si>
    <t>8528.49.03</t>
  </si>
  <si>
    <t>En colores, de tipo proyección, excepto los de alta definición.</t>
  </si>
  <si>
    <t>8528.49.04</t>
  </si>
  <si>
    <t>En colores, de alta definición, excepto los tipo proyección.</t>
  </si>
  <si>
    <t>8528.49.05</t>
  </si>
  <si>
    <t>En colores, de alta definición, tipo proyección.</t>
  </si>
  <si>
    <t>8528.49.06</t>
  </si>
  <si>
    <t>En blanco y negro o demás monocromos por cable coaxial.</t>
  </si>
  <si>
    <t>8528.49.99</t>
  </si>
  <si>
    <t>8528.51.01</t>
  </si>
  <si>
    <t>Con un campo visual medido diagonalmente, inferior o igual a 35.56 cm (14 pulgadas).</t>
  </si>
  <si>
    <t>8528.51.99</t>
  </si>
  <si>
    <t>8528.59.01</t>
  </si>
  <si>
    <t>Con pantalla inferior o igual a 35.56 cm (14 pulgadas), excepto los de alta definición.</t>
  </si>
  <si>
    <t xml:space="preserve">Unicamente: Los no destinados a utilizarse con máquinas automáticas para tratamiento o procesamiento de datos. </t>
  </si>
  <si>
    <t>Unicamente: Los utilizados exclusiva o principalmente con máquinas automáticas para tratamiento o procesamiento de datos.</t>
  </si>
  <si>
    <t>8528.59.02</t>
  </si>
  <si>
    <t>Con pantalla superior a 35.56 cm (14 pulgadas), excepto los de alta definición.</t>
  </si>
  <si>
    <t>Unicamente: Los no destinados a utilizarse con máquinas automáticas para tratamiento o procesamiento de datos.</t>
  </si>
  <si>
    <t xml:space="preserve">Unicamente: Los utilizados exclusiva o principalmente con máquinas automáticas para tratamiento o procesamiento de datos. </t>
  </si>
  <si>
    <t>8528.59.03</t>
  </si>
  <si>
    <t>De alta definición.</t>
  </si>
  <si>
    <t>8528.59.99</t>
  </si>
  <si>
    <t>8528.61.01</t>
  </si>
  <si>
    <t>De los tipos utilizados exclusiva o principalmente en un sistema automático para tratamiento o procesamiento de datos de la partida 84.71.</t>
  </si>
  <si>
    <t>8528.69.01</t>
  </si>
  <si>
    <t>En colores, con pantalla plana.</t>
  </si>
  <si>
    <t>8528.69.03</t>
  </si>
  <si>
    <t>Por tubo de rayos catódicos, excepto los de alta definición.</t>
  </si>
  <si>
    <t>8528.69.04</t>
  </si>
  <si>
    <t>De alta definición tipo proyección por tubo de rayos catódicos.</t>
  </si>
  <si>
    <t>8528.69.99</t>
  </si>
  <si>
    <t>8528.71.02</t>
  </si>
  <si>
    <t>Receptor de microondas o de señales de vía satélite, cuya frecuencia de operación sea hasta de 4.2 GHz y máximo 999 canales de televisión.</t>
  </si>
  <si>
    <t>Unicamente: Cuando tengan un sintonizador de televisión integrado.</t>
  </si>
  <si>
    <t>NOM-192-SCFI/SCT1-2013</t>
  </si>
  <si>
    <t>8528.71.03</t>
  </si>
  <si>
    <t>Sistema de recepción de microondas vía satélite, compuesto de localizador electrónico de satélites, convertidor de bajada, receptor cuya onda de frecuencia de operación sea de 3.7 a 4.2 GHz, amplificador de bajo ruido (LNA), guías de onda, polarrotor y corneta alimentadora.</t>
  </si>
  <si>
    <t>8528.71.04</t>
  </si>
  <si>
    <t>Sistema de recepción de microondas vía satélite, compuesto de un convertidor de bajada cuya frecuencia de operación sea de 11.7 a 14.5 GHz, y un receptor cuya frecuencia de operación sea de hasta 4.2 GHz.</t>
  </si>
  <si>
    <t>8528.71.99</t>
  </si>
  <si>
    <t xml:space="preserve">Unicamente: Dispositivos que permitan captar y procesar las señales de Televisión Digital Terrestre y que cuenten con la capacidad para convertir dicha información en una señal analógica. </t>
  </si>
  <si>
    <t>Unicamente: Equipos electrónicos de  uso doméstico.</t>
  </si>
  <si>
    <t>8528.72.01</t>
  </si>
  <si>
    <t>Con pantalla inferior o igual a 35.56 cm (14 pulgadas), excepto los de alta definición, los tipo proyección y los comprendidos en la fracción 8528.72.06.</t>
  </si>
  <si>
    <t>8528.72.02</t>
  </si>
  <si>
    <t>Con pantalla superior a 35.56 cm (14 pulgadas), excepto los de alta definición, los tipo proyección y los comprendidos en la fracción 8528.72.06.</t>
  </si>
  <si>
    <t>8528.72.03</t>
  </si>
  <si>
    <t>De tipo proyección por tubos de rayos catódicos, excepto los de alta definición.</t>
  </si>
  <si>
    <t>8528.72.04</t>
  </si>
  <si>
    <t>De alta definición por tubo de rayo catódico, excepto los tipo proyección.</t>
  </si>
  <si>
    <t>8528.72.05</t>
  </si>
  <si>
    <t>8528.72.06</t>
  </si>
  <si>
    <t>Con pantalla plana, incluso las reconocibles comoconcebidas para vehículos automóviles.</t>
  </si>
  <si>
    <t>8528.72.99</t>
  </si>
  <si>
    <t xml:space="preserve"> NOM-208-SCFI-2016</t>
  </si>
  <si>
    <t>8528.73.01</t>
  </si>
  <si>
    <t>Los demás, monocromos.</t>
  </si>
  <si>
    <t>8529.90.02</t>
  </si>
  <si>
    <t>Sintonizadores de AM-FM, sin circuito de audio.</t>
  </si>
  <si>
    <t>Unicamente: Cuando se presenten con gabinete o carcasa.</t>
  </si>
  <si>
    <t>8529.90.13</t>
  </si>
  <si>
    <t>Amplificadores para transmisores de señales de televisión.</t>
  </si>
  <si>
    <t>8529.90.14</t>
  </si>
  <si>
    <t>Preamplificadores de radiofrecuencia para receptores de televisión (“booster”).</t>
  </si>
  <si>
    <t>8529.90.15</t>
  </si>
  <si>
    <t>Amplificadores-distribuidores, regeneradores de pulsos o de subportadora, para sistemas de televisión por cable.</t>
  </si>
  <si>
    <t>8529.90.16</t>
  </si>
  <si>
    <t>Amplificadores-distribuidores de video, con entrada diferencial, con compensación de cable o con restaurador de corriente continua, para sistemas de televisión, con o sin gabinete modular.</t>
  </si>
  <si>
    <t>8529.90.20</t>
  </si>
  <si>
    <t>Amplificadores de radiofrecuencia, banda ancha y monocanales, para sistemas de distribución de señales de HF, TV y/o FM.</t>
  </si>
  <si>
    <t>8531.10.02</t>
  </si>
  <si>
    <t>Campanas de alarma, con caja tipo intemperie a prueba de humedad, gases, vapores, polvos y explosión.</t>
  </si>
  <si>
    <t>8531.10.03</t>
  </si>
  <si>
    <t>Alarmas electrónicas contra robo o incendio, de uso doméstico o industrial, incluso en forma de sistema.</t>
  </si>
  <si>
    <t xml:space="preserve">NOM-208-SCFI-2016
</t>
  </si>
  <si>
    <t>8531.10.05</t>
  </si>
  <si>
    <t>Detectores electrónicos de humo, de monóxido de carbono, o de calor.</t>
  </si>
  <si>
    <t>8531.10.99</t>
  </si>
  <si>
    <t>8531.20.01</t>
  </si>
  <si>
    <t>Tableros indicadores con dispositivos de cristales líquidos (LCD) o de diodos emisores de luz (LED), incorporados.</t>
  </si>
  <si>
    <t>8531.80.02</t>
  </si>
  <si>
    <t>Timbres, campanillas, zumbadores y otros avisadores acústicos, excepto lo comprendido en la fracción 8531.80.01.</t>
  </si>
  <si>
    <t>Unicamente: Activados por botón inalámbrico, y timbres musicales electrónicos.</t>
  </si>
  <si>
    <t xml:space="preserve">Únicamente: Los que no sean activados por botón inalámbrico, ni timbres musicales electrónicos, con tensión nominal mayor a 24 V. </t>
  </si>
  <si>
    <t>8536.20.99</t>
  </si>
  <si>
    <t xml:space="preserve">Los demás. </t>
  </si>
  <si>
    <t>Únicamente: Para uso en instalaciones domésticas, con tensión nominal mayor a 24 V.</t>
  </si>
  <si>
    <t>8536.30.99</t>
  </si>
  <si>
    <t xml:space="preserve">Únicamente: Eléctricos con tensión nominal mayor a 24 V. </t>
  </si>
  <si>
    <t>Unicamente: Electrónicos.</t>
  </si>
  <si>
    <t>8536.50.01</t>
  </si>
  <si>
    <t>Interruptores, excepto los comprendidos en la fracción 8536.50.15.</t>
  </si>
  <si>
    <t xml:space="preserve">Únicamente: Para instalaciones domésticas, con tensión nominal mayor  24 V. </t>
  </si>
  <si>
    <t>8536.69.02</t>
  </si>
  <si>
    <t>Tomas de corriente con peso unitario inferior o igual a 2 kg.</t>
  </si>
  <si>
    <t>8539.21.01</t>
  </si>
  <si>
    <t xml:space="preserve">De incandescencia, de tubo de cuarzo (“halógenas” o “quartzline”), de 2,900° K (grados Kelvin) como mínimo. </t>
  </si>
  <si>
    <t>Unicamente: De uso general, destinadas a la iluminación residencial, comercial, de servicios, industrial y alumbrado público. Excepto: Las siguientes: a) con tensión nominal hasta 32 volts o menores; b) tipo reflector; c) para uso en automóviles y otros medios de transporte; d) para uso exclusivo en los electrodomésticos en potencias menores o iguales a 40 W; e) lámparas incandescentes decorativas, en potencias menores o iguales a 40 W tales como tipo vela, flama, corona, y globo en cualquier tipo de base f) anti-insectos; g) infrarrojas; h) para señalización, minería, antifragmentación, semaforización, entretenimiento, fotoproyección, o uso médico o terapéutico; i) con reflector integrado, y j) lámparas de rosca izquierda, triple potencia o color.</t>
  </si>
  <si>
    <t>NOM-028-ENER-2010</t>
  </si>
  <si>
    <t>8539.21.99</t>
  </si>
  <si>
    <t>Únicamente: De uso general, destinadas a la iluminación residencial, comercial, de servicios, industrial y alumbrado público.
Excepto: Las siguientes:
a)     con tensión nominal hasta 32 volts o menores;
b)     tipo reflector;
c)     para uso en automóviles y otros medios de transporte;
d)     para uso exclusivo en los electrodomésticos en potencias menores o iguales a 40 W;
e)     lámparas incandescentes decorativas, en potencias menores o iguales a 40 W tales como tipo vela, flama, corona, y globo en cualquier tipo de base;
f)     anti-insectos;
g)     infrarrojas;
h)     para señalización, minería, antifragmentación, semaforización, entretenimiento, foto proyección, o uso médico o terapéutico;
i)      con reflector integrado, y
j)      lámparas de rosca izquierda, triple potencia o color.</t>
  </si>
  <si>
    <t>NOM-028-ENER-
2010</t>
  </si>
  <si>
    <t>8539.22.99</t>
  </si>
  <si>
    <t>8539.29.08</t>
  </si>
  <si>
    <t>Con peso unitario inferior o igual a 20 g, excepto lo comprendido en la fracción 8539.29.05.</t>
  </si>
  <si>
    <t>8539.31.01</t>
  </si>
  <si>
    <t>Lámparas fluorescentes tubulares en forma de “O” o de “U”.</t>
  </si>
  <si>
    <t>Unicamente: De uso general, destinadas a la iluminación residencial, comercial, de servicios, industrial y alumbrado público. Excepto: Con índice de rendimiento de color igual o mayor a 90, temperatura de color superior a 7000 K, compacta sin balastro integrado, lámparas fluorescentes circulares.</t>
  </si>
  <si>
    <t>Unicamente: Lámparas fluorescentes compactas autobalastradas LFCA sin envolvente, con envolvente, en tensiones de alimentación de 100 V a 277 V c.a. y 50 Hz o 60 Hz. Excepto: Lámparas fluorescentes compactas autobalastradas LFCA que incorporen accesorios de control tales como fotoceldas, detectores de movimiento, radio controles, o atenuadores de luz.</t>
  </si>
  <si>
    <t>NOM-017-ENER/SCFI-2012</t>
  </si>
  <si>
    <t>8539.31.99</t>
  </si>
  <si>
    <t>Unicamente: De uso general, destinadas a la iluminación residencial, comercial, de servicios, industrial y alumbrado público. Excepto: Lineales con longitud menor a 50 cm, con índice de rendimiento de color igual o mayor a 90, temperatura de color superior a 7000 K, compacta sin balastro integrado, lámparas fluorescentes circulares, de inducción.</t>
  </si>
  <si>
    <t>Unicamente: Lámparas fluorescentes compactas autobalastradas LFCA sin envolvente, con envolvente, en tensiones de alimentación de 100 V a 277 V c.a. y 50 Hz o 60 Hz. Excepto: Lámparas fluorescentes compactas autobalastradas LFCA que incorporen accesorios de control tales como fotoceldas, detectores de movimiento, radio controles,  o atenuadores de luz.</t>
  </si>
  <si>
    <t>8539.32.01</t>
  </si>
  <si>
    <t>De vapor de sodio de alta presión.</t>
  </si>
  <si>
    <t>Unicamente: De uso general, destinadas a la iluminación residencial, comercial, de servicios, industrial y alumbrado público. Excepto: Con potencia igual o menor a 50 W, con reflector o un índice de rendimiento  de color igual o superior a 60.</t>
  </si>
  <si>
    <t>8539.32.02</t>
  </si>
  <si>
    <t xml:space="preserve">Lámparas de vapor de mercurio. </t>
  </si>
  <si>
    <t>Unicamente: De uso general, destinadas a la iluminación residencial, comercial, de servicios, industrial y alumbrado público. Excepto: De tipo reflector.</t>
  </si>
  <si>
    <t>8539.32.99</t>
  </si>
  <si>
    <t>Unicamente: De uso general, destinadas a la iluminación residencial, comercial, de servicios, industrial y alumbrado público; se excluyen las de doble terminal; con tubo de descarga protegido; con reflector; de aditivos metálicos o cerámicos con potencia igual o menor a 20 W; para entretenimiento, fotoproyección, o uso médico o terapéutico.</t>
  </si>
  <si>
    <t>8539.39.03</t>
  </si>
  <si>
    <t>Unicamente: De uso general, destinadas a la iluminación residencial, comercial, de servicios, industrial y alumbrado público. Excepto: Con índice de rendimiento de color igual o mayor a 90, temperatura de color superior a 7000 K.</t>
  </si>
  <si>
    <t>Unicamente: Lámparas fluorescentes compactas autobalastradas LFCA sin envolvente, con envolvente, en tensiones de alimentación de 100 V a 277 V c.a. y 50 Hz  o 60 Hz. Excepto: Lámparas fluorescentes compactas autobalastradas LFCA que incorporen accesorios de control tales como fotoceldas, detectores de movimiento, radio controles, o atenuadores de luz.</t>
  </si>
  <si>
    <t>8539.39.04</t>
  </si>
  <si>
    <t xml:space="preserve">De luz mixta (de descarga y filamento). </t>
  </si>
  <si>
    <t>Unicamente: De uso general, destinadas a la iluminación residencial, comercial, de servicios, industrial y alumbrado público.</t>
  </si>
  <si>
    <t>8539.39.06</t>
  </si>
  <si>
    <t xml:space="preserve">Lámparas de descarga de gases metálicos exclusivamente mezclados o combinados, tipo multivapor o similares. </t>
  </si>
  <si>
    <t>Unicamente: De uso general, destinadas a la iluminación residencial, comercial, de servicios, industrial y alumbrado público. Excepto: De doble terminal; con tubo de descarga protegido; con reflector.</t>
  </si>
  <si>
    <t>8539.39.99</t>
  </si>
  <si>
    <t>8539.41.01</t>
  </si>
  <si>
    <t xml:space="preserve">Lámparas de arco. </t>
  </si>
  <si>
    <t>Unicamente: De uso general, destinadas a la iluminación residencial, comercial, de servicios, industrial y alumbrado público. Excepto: Las siguientes: a) lámparas de luz negra; b) anti-insectos; c) para uso en medios de transporte, señalización, minería, crecimiento de plantas, acuarios, antifragmentación, semaforización, entretenimiento, fotoproyección, o uso médico  o terapéutico, y d) con reflector integrado.</t>
  </si>
  <si>
    <t>8543.70.05</t>
  </si>
  <si>
    <t>Aparatos de control remoto que utilizan rayos infrarrojos para el comando a distancia de aparatos electrónicos.</t>
  </si>
  <si>
    <t>8543.70.06</t>
  </si>
  <si>
    <t>Detectores de metales portátiles, excepto los localizadores de cables; detectores de metales a base de tubos o placas magnetizadas para utilizarse en bandas transportadoras.</t>
  </si>
  <si>
    <t>8543.70.08</t>
  </si>
  <si>
    <t>Para electrocutar insectos voladores, mediante un sistema de rejillas electrizadas con voltaje elevado y que proyecte luz negra.</t>
  </si>
  <si>
    <t>8543.70.10</t>
  </si>
  <si>
    <t>Preamplificadores-mezcladores de 8 o más canales, aun cuando realicen otros efectos de audio.</t>
  </si>
  <si>
    <t>8543.70.14</t>
  </si>
  <si>
    <t>Detectores de metales, excepto lo comprendido en la fracción 8543.70.06.</t>
  </si>
  <si>
    <t>8543.70.15</t>
  </si>
  <si>
    <t>Amplificadores de bajo ruido, reconocibles como concebidos exclusivamente para sistemas de recepción de microondas vía satélite.</t>
  </si>
  <si>
    <t>8543.70.17</t>
  </si>
  <si>
    <t>Ecualizadores.</t>
  </si>
  <si>
    <t>8543.70.99</t>
  </si>
  <si>
    <t>Excepto: Lámparas de led integradas que incorporan en el cuerpo de la misma accesorios de control tales como: fotoceldas, detectores de movimiento, radiocontroles, o atenuadores de luz; luminarios de LED; módulos de LED; lámparas LED con tensión eléctrica de operación igual o menor a 24 V en corriente directa; lámparas de tubos led; lámparas de color, cambio de color y/o cambio de temperatura de color correlacionada; y, lámparas decorativas de uso ornamental con acabados aperlado.</t>
  </si>
  <si>
    <t>NOM-030-ENER-2016</t>
  </si>
  <si>
    <t>Únicamente: Lámparas de LED integradas omnidireccionales y direccionales, destinadas para iluminación general, en tensiones eléctricas de alimentación de 100 V a 277 V c. a. y 50 Hz o 60 Hz.</t>
  </si>
  <si>
    <t>8544.49.03</t>
  </si>
  <si>
    <t>Cables eléctricos, para conducción o distribución de corriente eléctrica en aparatos electrodomésticos o de medición.</t>
  </si>
  <si>
    <t>Unicamente: a) Cables con aislamiento de PVC para alambrado de tableros. b)  Alambres y cordones con aislamiento de PVC, para usos electrónicos. c) Cables de energía sin halógenos, hasta 600 V. d) Cables portaelectrodo para soldadoras eléctricas. e) Cordones flexibles tipo STP. f) Cordones flexibles para uso rudo o extrarrudo hasta 600 V, tipos SVT, SVO, SJT, SJO, ST, SO. g) Cables control hasta 1000 V. h) Cables de control multiconductores de energía, sin halógenos.</t>
  </si>
  <si>
    <t>8544.49.04</t>
  </si>
  <si>
    <t>De cobre, aluminio o sus aleaciones, excepto lo comprendido en las fracciones 8544.49.01 y 8544.49.03.</t>
  </si>
  <si>
    <t>Unicamente: a) Conductores con aislamiento de PVC, tipos TW, THW, THW-LS, THWN, THHW, THHW-LS, THHN. b) Alambres y cables tipo WP para instalaciones en intemperie. c) Cables de energía de baja tensión, con aislamiento XLP o EP/CP para instalación hasta 600 V, tipos XHHW, XHHW-2, RHH, RHW, RHW-2. d) Cables concéntricos tipo espiral para acometida aérea a baja tensión. e) Conductores dúplex TWD para instalaciones hasta 600 V. f) Cables multiconductores para distribución aérea.</t>
  </si>
  <si>
    <t>8544.49.99</t>
  </si>
  <si>
    <t>Unicamente: Conductores eléctricos para instalaciones hasta 1000 V.</t>
  </si>
  <si>
    <t>8702.90.06</t>
  </si>
  <si>
    <t>Usados, excepto lo comprendido en la fracción 8702.90.01.</t>
  </si>
  <si>
    <t>Excepto: Cuando se trate de los vehículos usados a que se refieren las fracciones I, III, IV, V, VI, VII y IX inciso g, del numeral 11 del Anexo 2.2.1 del Acuerdo por el que la Secretaría de Economía emite Reglas y criterios de carácter general en materia de comercio exterior.</t>
  </si>
  <si>
    <t>NOM-041-SEMARNAT-2015</t>
  </si>
  <si>
    <t>8703.21.02</t>
  </si>
  <si>
    <t>Usados, excepto lo comprendido en la fracción 8703.21.01.</t>
  </si>
  <si>
    <t>8703.22.02</t>
  </si>
  <si>
    <t>Usados.</t>
  </si>
  <si>
    <t>8703.23.02</t>
  </si>
  <si>
    <t>8703.24.02</t>
  </si>
  <si>
    <t>8704.31.05</t>
  </si>
  <si>
    <t>Usados, excepto lo comprendido en las fracciones 8704.31.01 y 8704.31.02.</t>
  </si>
  <si>
    <t>Excepto: Cuando se trate de los vehículos usados a que se refieren las fracciones I, III, IV, V, VI, VII y IX inciso g, del numeral 11 del Anexo 2.2.1 del Acuerdo por el que la Secretaría de Economía emite Reglas  y criterios de carácter general en materia de comercio exterior.</t>
  </si>
  <si>
    <t>8704.32.07</t>
  </si>
  <si>
    <t>Usados, excepto lo comprendido en la fracción 8704.32.01.</t>
  </si>
  <si>
    <t>8705.40.02</t>
  </si>
  <si>
    <t>Unicamente: Vehículos que usan gasolina como combustible; excepto cuando se trate de los vehículos usados a que se refieren las fracciones I, III, IV, V, VI, VII y IX inciso g, del numeral 11 del Anexo 2.2.1 del Acuerdo por el que la Secretaría de Economía emite Reglas y criterios de carácter general en materia de comercio exterior.</t>
  </si>
  <si>
    <t>8708.21.01</t>
  </si>
  <si>
    <t>Cinturones de seguridad.</t>
  </si>
  <si>
    <t>Excepto: Utilizados en vehículos de competencia y/o pruebas.</t>
  </si>
  <si>
    <t>NOM-119-SCFI-2000</t>
  </si>
  <si>
    <t>8708.70.01</t>
  </si>
  <si>
    <t>Para trolebuses.</t>
  </si>
  <si>
    <t>Unicamente: Cuando se presenten con neumáticos nuevos.</t>
  </si>
  <si>
    <t>8708.70.03</t>
  </si>
  <si>
    <t>Ruedas, de aleaciones metálicas de rayos o deportivos de cama ancha.</t>
  </si>
  <si>
    <t>8708.70.07</t>
  </si>
  <si>
    <t>Rines de aluminio y de aleaciones de aluminio con diámetro superior a 57.15 cm (22.5 pulgadas).</t>
  </si>
  <si>
    <t>Unicamente: b) Cuando se presenten con neumáticos nuevos, de construcción radial para vehículos con un peso bruto vehicular superior a 4,536 kg, o de construcción diagonal de cualquier capacidad de carga, o de uso temporal de construcción radial y diagonal.</t>
  </si>
  <si>
    <t>8708.70.99</t>
  </si>
  <si>
    <t>8715.00.01</t>
  </si>
  <si>
    <t>Coches, sillas y vehículos similares para transporte de niños.</t>
  </si>
  <si>
    <t>Unicamente: Carriolas.</t>
  </si>
  <si>
    <t>NOM-133/2-SCFI-1999</t>
  </si>
  <si>
    <t>9006.52.99</t>
  </si>
  <si>
    <t>Unicamente: Electrónicas.</t>
  </si>
  <si>
    <t>9006.53.99</t>
  </si>
  <si>
    <t>9006.61.01</t>
  </si>
  <si>
    <t>Aparatos de tubo de descarga para producir destellos (“flashes electrónicos”).</t>
  </si>
  <si>
    <t>9008.50.01</t>
  </si>
  <si>
    <t>Proyectores, ampliadoras o reductoras.</t>
  </si>
  <si>
    <t>Unicamente: Proyectores distintos a los de diapositivas, para uso en oficinas o escuelas.</t>
  </si>
  <si>
    <t>Unicamente: Proyectores para diapositivas.</t>
  </si>
  <si>
    <t>9017.80.01</t>
  </si>
  <si>
    <t>Cintas métricas, de acero, de hasta 10 m de longitud (Flexómetros).</t>
  </si>
  <si>
    <t>NOM-046-SCFI-1999</t>
  </si>
  <si>
    <t>9017.80.02</t>
  </si>
  <si>
    <t>Las demás cintas métricas.</t>
  </si>
  <si>
    <t>Unicamente: Cintas de acero.</t>
  </si>
  <si>
    <t>9018.20.01</t>
  </si>
  <si>
    <t>Aparatos de rayos ultravioletas o infrarrojos.</t>
  </si>
  <si>
    <t>9018.90.03</t>
  </si>
  <si>
    <t>Aparatos para medir la presión arterial.</t>
  </si>
  <si>
    <t>Unicamente: Esfigmomanómetros mercuriales y aneroides para uso en humanos.</t>
  </si>
  <si>
    <t>NOM-009-SCFI-1993</t>
  </si>
  <si>
    <t>9019.10.02</t>
  </si>
  <si>
    <t>Aparatos de masaje, eléctricos.</t>
  </si>
  <si>
    <t>9019.10.99</t>
  </si>
  <si>
    <t>Unicamente: Aparatos electrónicos.</t>
  </si>
  <si>
    <t>9021.50.01</t>
  </si>
  <si>
    <t>Estimuladores cardiacos, excepto sus partes y accesorios.</t>
  </si>
  <si>
    <t>9025.11.99</t>
  </si>
  <si>
    <t>Unicamente: Termómetros de líquido en vidrio, para uso general en la industria y en los laboratorios.</t>
  </si>
  <si>
    <t>NOM-011-SCFI-2004</t>
  </si>
  <si>
    <t>9026.20.02</t>
  </si>
  <si>
    <t>Manómetros, vacuómetros o manovacuómetros con rango de medición igual o inferior a 700 Kg/cm2 con elemento de detección de tubo y diámetro de carátula igual o inferior a 305 mm, excepto de uso automotriz.</t>
  </si>
  <si>
    <t>Unicamente: Manómetros de tipo membrana o de tubo Bourdón, usados para extintores.</t>
  </si>
  <si>
    <t>NOM-045-SCFI-2000</t>
  </si>
  <si>
    <t>9026.20.06</t>
  </si>
  <si>
    <t>Manómetros, vacuómetros o manovacuómetros, excepto lo comprendido en las fracciones 9026.20.01 y 9026.20.02.</t>
  </si>
  <si>
    <t>Únicamente: Manómetros, vacuómetros o manovacuómetros de -0,1 MPa a 1 000 MPa, con elemento elástico.</t>
  </si>
  <si>
    <t>NOM-013-SCFI-2004</t>
  </si>
  <si>
    <t>9028.10.01</t>
  </si>
  <si>
    <t>Contadores de gas.</t>
  </si>
  <si>
    <t>Unicamente: Medidores de desplazamiento positivo tipo diafragma para gas natural o L.P. con capacidad máxima de 16 m3/h, con caída de presión máxima de 200 Pa 20.40 mm de columna de agua.</t>
  </si>
  <si>
    <t>NOM-014-SCFI-1997</t>
  </si>
  <si>
    <t>9028.20.03</t>
  </si>
  <si>
    <t>Contadores de agua, excepto lo comprendido en la fracción 9028.20.01.</t>
  </si>
  <si>
    <t>NOM-012-SCFI-1994</t>
  </si>
  <si>
    <t>9028.20.99</t>
  </si>
  <si>
    <t>Únicamente: Sistemas de medición y despacho de gasolina y otros combustibles líquidos  con un gasto máximo de 250 L/min.</t>
  </si>
  <si>
    <t>9029.10.03</t>
  </si>
  <si>
    <t>Taxímetros electrónicos o electromecánicos.</t>
  </si>
  <si>
    <t>Unicamente: Taxímetros electrónicos.</t>
  </si>
  <si>
    <t>NOM-007-SCFI-2003</t>
  </si>
  <si>
    <t>9032.89.02</t>
  </si>
  <si>
    <t xml:space="preserve">Reguladores automáticos de voltaje, excepto para uso industrial, incluso combinados, en una misma envolvente o carcaza, con una fuente de voltaje con conversión de corriente CA/CC/CA, de las también llamadas “no break” o “uninterruptible power suply” (“UPS”). </t>
  </si>
  <si>
    <t>9106.90.99</t>
  </si>
  <si>
    <t>Únicamente: Eléctricos de uso doméstico.</t>
  </si>
  <si>
    <t>Unicamente: Electrónicos de uso doméstico.</t>
  </si>
  <si>
    <t>9207.10.01</t>
  </si>
  <si>
    <t>Órganos con “pedalier” de más de 24 pedales.</t>
  </si>
  <si>
    <t>9207.10.02</t>
  </si>
  <si>
    <t>Órganos, excepto lo comprendido en la fracción 9207.10.01.</t>
  </si>
  <si>
    <t>9207.10.99</t>
  </si>
  <si>
    <t>9207.90.99</t>
  </si>
  <si>
    <t>Unicamente: Generadores de ritmos, tonos, sintetizadores musicales.</t>
  </si>
  <si>
    <t>9403.20.99</t>
  </si>
  <si>
    <t>Unicamente: Corrales y/o encierros para infantes.</t>
  </si>
  <si>
    <t>NOM-133/3-SCFI-1999</t>
  </si>
  <si>
    <t>9403.60.99</t>
  </si>
  <si>
    <t>Unicamente: Corrales y/o encierros  para infantes.</t>
  </si>
  <si>
    <t>9403.70.99</t>
  </si>
  <si>
    <t>9403.81.01</t>
  </si>
  <si>
    <t>De bambú o ratán (roten).</t>
  </si>
  <si>
    <t>9403.89.99</t>
  </si>
  <si>
    <t>9405.10.01</t>
  </si>
  <si>
    <t>Lámparas equipadas con baterías, clavijas e interruptores.</t>
  </si>
  <si>
    <t xml:space="preserve">Únicamente: 
No portátiles.
</t>
  </si>
  <si>
    <t>9405.10.02</t>
  </si>
  <si>
    <t>Candiles.</t>
  </si>
  <si>
    <t>9405.10.03</t>
  </si>
  <si>
    <t>De hierro o acero, excepto lo comprendido en las fracciones 9405.10.01 y 9405.10.02.</t>
  </si>
  <si>
    <t>9405.10.99</t>
  </si>
  <si>
    <t>Excepto: Luminarios para uso industrial o para iluminar edificios no residenciales.</t>
  </si>
  <si>
    <t>Unicamente: Luminarios para uso industrial o para edificios no residenciales.</t>
  </si>
  <si>
    <t>NOM-064-SCFI-2000</t>
  </si>
  <si>
    <t>9405.20.01</t>
  </si>
  <si>
    <t>Lámparas eléctricas de pie.</t>
  </si>
  <si>
    <t>9405.20.99</t>
  </si>
  <si>
    <t>9405.30.01</t>
  </si>
  <si>
    <t>Guirnaldas eléctricas de los tipos utilizados en árboles de Navidad.</t>
  </si>
  <si>
    <t>9405.40.01</t>
  </si>
  <si>
    <t>Los demás aparatos eléctricos de alumbrado.</t>
  </si>
  <si>
    <t>Unicamente: Destelladores electrónicos, para locales de espectáculos.</t>
  </si>
  <si>
    <t>Únicamente: Los que no sean destelladores electrónicos para locales de espectáculos, ni luminarios para uso industrial, comercial y de alumbrado público.</t>
  </si>
  <si>
    <t>Unicamente: Luminarios con componentes de iluminación de diodos emisores de luz leds. Excepto: Luminarios cuya fuente de iluminación sea exclusivamente lámparas con diodos emisores de luz con base roscada y a los luminarios con tensión eléctrica de operación igual o menor a 48 volts; luminarios para alumbrado de áreas exteriores que cuenten, con una o más de las siguientes características: decorativos, ornamentales, con emisión de luz cambiante de colores, luz monocromática verde, rojo, amarillo, azul, etc., para empotrar en piso, destinados a ser usados bajo el agua, o para señalización.</t>
  </si>
  <si>
    <t>NOM-031-ENER-2012</t>
  </si>
  <si>
    <t>Unicamente: Luminarios para uso industrial, comercial y de alumbrado público.</t>
  </si>
  <si>
    <t>9405.60.01</t>
  </si>
  <si>
    <t>Anuncios, letreros y placas indicadoras, luminosos y artículos similares.</t>
  </si>
  <si>
    <t>Unicamente: Tableros electrónicos.</t>
  </si>
  <si>
    <t>9503.00.02</t>
  </si>
  <si>
    <t>Con ruedas, concebidos para que los conduzcan los niños, impulsados por ellos o por otra persona, o accionados por baterías recargables de hasta 12 v, excepto, en ambos casos, lo comprendido en la fracción 9503.00.01.</t>
  </si>
  <si>
    <t>Unicamente: Andaderas.</t>
  </si>
  <si>
    <t>NOM-133/1-SCFI-1999</t>
  </si>
  <si>
    <t>9503.00.03</t>
  </si>
  <si>
    <t>Los demás juguetes con ruedas concebidos para que los conduzcan los niños; coches y sillas de ruedas para muñecas o muñecos.</t>
  </si>
  <si>
    <t>Unicamente: a) Operados por pilas o baterías cuando su tensión nominal sea mayor a 24 V.</t>
  </si>
  <si>
    <t>9503.00.07</t>
  </si>
  <si>
    <t>Trenes eléctricos, incluidos los carriles (rieles), señales y demás accesorios.</t>
  </si>
  <si>
    <t xml:space="preserve">Únicamente: Trenes eléctricos.
</t>
  </si>
  <si>
    <t>9503.00.20</t>
  </si>
  <si>
    <t>Juguetes y modelos, con motor, excepto lo comprendido en las fracciones 9503.00.02, 9503.00.03, 9503.00.04, 9503.00.05, 9503.00.06, 9503.00.07, 9503.00.09, 9503.00.10, 9503.00.11, 9503.00.12, 9503.00.14, 9503.00.15 y 9503.00.18.</t>
  </si>
  <si>
    <t>Unicamente: Operados por pilas o baterías cuando su tensión nominal sea mayor a 24 V.</t>
  </si>
  <si>
    <t>9503.00.25</t>
  </si>
  <si>
    <t>Juguetes réplica de armas de fuego, que tengan apariencia, forma y/o configuración de las armas de la subpartida 9301.90, o de las partidas 93.02 y 93.03, pero que no sean las armas comprendidas en la partida 93.04.</t>
  </si>
  <si>
    <t>Excepto: a) De agua, que porten algún tanque de almacenamiento visible; b) Decorativos, ornamentales y miniaturas, sin dispositivos mecánicos y que tengan el cañón visiblemente cubierto.</t>
  </si>
  <si>
    <t>NOM-161-SCFI-2003</t>
  </si>
  <si>
    <t>9503.00.26</t>
  </si>
  <si>
    <t>Juguetes reconocibles como concebidos exclusivamente para lanzar agua, excepto los comprendidos en la fracción 9503.00.25.</t>
  </si>
  <si>
    <t>Unicamente: Los operados por pilas o baterías con tensión nominal superior a 24 v.</t>
  </si>
  <si>
    <t>9503.00.36</t>
  </si>
  <si>
    <t xml:space="preserve">Los demás juguetes presentados en juegos o surtidos de dos o más artículos diferentes acondicionados para su venta al por menor. </t>
  </si>
  <si>
    <t>9503.00.99</t>
  </si>
  <si>
    <t>9504.30.02</t>
  </si>
  <si>
    <t>Máquinas, de funcionamiento eléctrico, electrónico, mecánico o combinación de ellos, a través de las cuales se realicen sorteos con números o símbolos, que están sujetos al azar.</t>
  </si>
  <si>
    <t>9504.30.99</t>
  </si>
  <si>
    <t>Unicamente: Para lugares públicos, incluso con mecanismos eléctricos o electrónicos.</t>
  </si>
  <si>
    <t>9504.50.01</t>
  </si>
  <si>
    <t>Consolas y máquinas de videojuegos.</t>
  </si>
  <si>
    <t>9504.90.04</t>
  </si>
  <si>
    <t>Autopistas eléctricas.</t>
  </si>
  <si>
    <t>9504.90.99</t>
  </si>
  <si>
    <t>Unicamente: Operados por pilas o baterías, con tensión nominal superior a 24 V.</t>
  </si>
  <si>
    <t>9505.10.01</t>
  </si>
  <si>
    <t>Árboles artificiales para fiestas de Navidad.</t>
  </si>
  <si>
    <t>Únicamente: De funcionamiento eléctrico</t>
  </si>
  <si>
    <t>9505.10.99</t>
  </si>
  <si>
    <t>9613.10.01</t>
  </si>
  <si>
    <t>Encendedores de gas no recargables, de bolsillo.</t>
  </si>
  <si>
    <t>Excepto: Los conocidos como multiusos.</t>
  </si>
  <si>
    <t>NOM-090-SCFI-2014</t>
  </si>
  <si>
    <t>9613.20.01</t>
  </si>
  <si>
    <t>Encendedores de gas recargables, de bolsillo.</t>
  </si>
  <si>
    <t>9613.80.99</t>
  </si>
  <si>
    <t>Unicamente: Encendedores de combustible, excepto los conocidos como multiusos.</t>
  </si>
  <si>
    <t>7311.00.01</t>
  </si>
  <si>
    <t>Cilíndricos, concebidos para resistir presiones superiores a 5.25 kg/cm², excepto lo comprendido en la fracción 7311.00.02</t>
  </si>
  <si>
    <t>Únicamente: Recipientes transportables para contener gas licuado de petróleo, reabastecibles, con capacidad de almacenamiento nominal de hasta 45 kg.</t>
  </si>
  <si>
    <t>NOM-008-SESH/SCFI-2010</t>
  </si>
  <si>
    <t>7311.00.02</t>
  </si>
  <si>
    <t>Cilíndricos, fabricados a partir de tubo sin costura, concebidos para resistir presiones superiores a 5.25 Kg/cm², con capacidad volumétrica superior a 100 l.</t>
  </si>
  <si>
    <t>7311.00.04</t>
  </si>
  <si>
    <t>Recipientes esferoidales de diámetro inferior a 150 mm.</t>
  </si>
  <si>
    <t>7311.00.99</t>
  </si>
  <si>
    <t xml:space="preserve">8543.20.05 </t>
  </si>
  <si>
    <t>Generadores de señales de radio, audio, video o estéreo, excepto lo comprendido en las fracciones 8543.20.03 y 8543.20.04.</t>
  </si>
  <si>
    <t>Únicamente: Equipos de bloqueo de señales de telefonía celular, de radiocomunicación o de transmisión de datos e imagen.</t>
  </si>
  <si>
    <t>NOM-220-SCFI-2017</t>
  </si>
  <si>
    <t>Únicamente: Equipos terminales móviles que puedan hacer uso del espectro radioeléctrico o ser conectados a redes de telecomunicaciones</t>
  </si>
  <si>
    <t xml:space="preserve">NOM-221-SCFI-2017 </t>
  </si>
  <si>
    <t>Únicamente: Equipos terminales móviles que puedan hacer uso del espectro radioeléctrico o ser conectados a redes de telecomunicaciones.</t>
  </si>
  <si>
    <t xml:space="preserve">Únicamente: Equipos terminales móviles que puedan hacer uso del espectro radioeléctrico o ser conectados a redes de telecomunicaciones.  </t>
  </si>
  <si>
    <t>8515.39.01</t>
  </si>
  <si>
    <t xml:space="preserve">NOM-003-SCFI-2014 </t>
  </si>
  <si>
    <t>8510.30.01</t>
  </si>
  <si>
    <t>Aparatos de depilar.</t>
  </si>
  <si>
    <t>8414.51.02</t>
  </si>
  <si>
    <t>Ventiladores anticondensantes de 12 v, corriente directa</t>
  </si>
  <si>
    <t>De uso doméstico</t>
  </si>
  <si>
    <t xml:space="preserve">NOM-005-ENER-2016 </t>
  </si>
  <si>
    <t>8450.20.01</t>
  </si>
  <si>
    <t>Máquinas de capacidad unitaria, expresada en peso de ropa seca, superior a 10 kg.</t>
  </si>
  <si>
    <t>Únicamente: Electrodomésticas</t>
  </si>
  <si>
    <t>Cocoa and cocoa preparations</t>
  </si>
  <si>
    <t>Beverages, spirits and vinegar</t>
  </si>
  <si>
    <t>Mineral fuels, mineral oils and products of their distillation; bituminous substances; mineral waxes</t>
  </si>
  <si>
    <t>Explosives; pyrotechnic products; matches; pyrophoric alloys; certain combustible preparations</t>
  </si>
  <si>
    <t>Miscellaneous chemical products</t>
  </si>
  <si>
    <t>Baths, shower baths, sinks, washbasins, bidets, lavatory pans, seats and covers, flushing cisterns and similar sanitary ware, of plastics</t>
  </si>
  <si>
    <t>Reservoirs, tanks, vats and similar containers, of a capacity exceeding 300 liters</t>
  </si>
  <si>
    <t>TOTES?</t>
  </si>
  <si>
    <t>Tubes, pipes and hoses, of vulcanized rubber other than hard rubber, with or without their fittings (for example, joints, elbows, flanges):</t>
  </si>
  <si>
    <t>New pneumatic tires, of rubber:</t>
  </si>
  <si>
    <t>Inner tubes, of rubber:</t>
  </si>
  <si>
    <t>Other made up textile articles; sets; worn clothing and worn textile articles; rags</t>
  </si>
  <si>
    <t>Footwear, gaiters and the like; parts of such articles</t>
  </si>
  <si>
    <t>Footwear, gaiters and the like; parts of such articles; Other footwear, incorporating a protective metal toe-cap</t>
  </si>
  <si>
    <t>Headgear and parts thereof; Safety headgear:</t>
  </si>
  <si>
    <t>Articles of stone, plaster, cement, asbestos, mica or similar materials</t>
  </si>
  <si>
    <t>Ceramic products</t>
  </si>
  <si>
    <t>Articles of iron or steel; Reservoirs, tanks, vats and similar containers for any material
(other than compressed or liquefied gas), of iron or steel, of a
capacity exceeding 300 liters, whether or not lined or heat
insulated, but not fitted with mechanical or thermal
equipment</t>
  </si>
  <si>
    <t>S/S TOTES?</t>
  </si>
  <si>
    <t>Stoves, ranges, grates, cookers (including those with subsidiary boilers for central heating), barbecues, braziers, gas rings, plate warmers and similar nonelectric domestic appliances, and parts thereof, of iron or steel: 7321 Cooking appliances and plate warmers</t>
  </si>
  <si>
    <t>Table, kitchen or other household articles and parts thereof, of iron or steel; iron or steel wool; pot scourers and scouring or polishing pads, gloves and the like, of iron or steel:</t>
  </si>
  <si>
    <t>Sanitary ware and parts thereof, of iron or steel:</t>
  </si>
  <si>
    <t>Sinks?</t>
  </si>
  <si>
    <t>Copper and articles thereof</t>
  </si>
  <si>
    <t>Copper and articles thereof; Copper tubes and pipes</t>
  </si>
  <si>
    <t>Copper and articles thereof; Sanitary ware and parts thereof:</t>
  </si>
  <si>
    <t>ALUMINUM AND ARTICLES THEREOF</t>
  </si>
  <si>
    <t>Handtools: Screwdrivers, and parts thereof</t>
  </si>
  <si>
    <t>Paper knives, letter openers, erasing knives, pencil
sharpeners (nonmechanical) and blades and other parts
thereo</t>
  </si>
  <si>
    <t>Flexible tubing of base metal, with or without fittings: Of other base metal:</t>
  </si>
  <si>
    <t>Pumps for dispensing fuel or lubricants, of the type used in filling-stations or in garages.</t>
  </si>
  <si>
    <t>Other rotary positive displacement pumps....Hydraulic fluid power pumps:</t>
  </si>
  <si>
    <t>Other rotary positive displacement pumps....Other: Roller pumps...Other</t>
  </si>
  <si>
    <t>Other centrifugal pumps: Submersible pumps; Single-stage, single-suction, close-coupled: Multi-stage, single- or double-suction</t>
  </si>
  <si>
    <t>Other pumps; liquid elevators: Turbine pumps; Household water systems, self-contained; and
windmill pumps</t>
  </si>
  <si>
    <t>Liquid elevators..</t>
  </si>
  <si>
    <t>Fans; domestic use</t>
  </si>
  <si>
    <t>centrifugal fan</t>
  </si>
  <si>
    <t xml:space="preserve">Table, floor, wall, window, or roof fans, with a with a self-contained electric motor of an output not exceeding 125 W:
</t>
  </si>
  <si>
    <t>Air conditioning machines, comprising a motor-driven fan and elements for changing the temperature and humidity, including those machines in which the humidity cannot be separately regulated; parts thereof:</t>
  </si>
  <si>
    <t>A/C</t>
  </si>
  <si>
    <t>Heat exchangers including condensing units:</t>
  </si>
  <si>
    <t>Refrigerators, freezers and other refrigerating or freezing equipment, electric or other; heat pumps, other than the air conditioning machines of heading 8415; parts thereof:</t>
  </si>
  <si>
    <t>Refrigerators, household type:</t>
  </si>
  <si>
    <t>Freezers of the chest type, not exceeding 800 liters capacity..</t>
  </si>
  <si>
    <t>Freezers of the upright type, not exceeding 900 liters capacity....</t>
  </si>
  <si>
    <t>Other furniture (chests, cabinets, display counters, show-cases and the like) for storage and display, incorporating refrigerating or freezing equipment..</t>
  </si>
  <si>
    <t>Instantaneous gas water heaters</t>
  </si>
  <si>
    <t>Instantaneous water heaters; electric</t>
  </si>
  <si>
    <t>domestic use</t>
  </si>
  <si>
    <t>Other machinery, plant or equipment: Designed for cooling:</t>
  </si>
  <si>
    <t>Filtering or purifying machinery and apparatus for liquids: For filtering or purifying water6</t>
  </si>
  <si>
    <t>Filtering or purifying machinery and apparatus for gases:</t>
  </si>
  <si>
    <t>Taps, cocks, valves and similar appliances, for pipes, boiler shells, tanks, vats or the like, including pressure-reducing valves and thermostatically controlled valves; parts thereof:</t>
  </si>
  <si>
    <t>Valves for oleohydraulic or pneumatic transmissions....</t>
  </si>
  <si>
    <t>Dishwashing machines: for domestic use</t>
  </si>
  <si>
    <t>weighing machinery: Having a maximum weighing capacity not exceeding 30 kg</t>
  </si>
  <si>
    <t>weighing machinery: Having a maximum weighing capacity exceeding 30 kg but not exceeding 5,000 kg...</t>
  </si>
  <si>
    <t>Other weighing machinery:</t>
  </si>
  <si>
    <t>Pulley tackle and hoists other than skip hoists; winches and capstans; jacks</t>
  </si>
  <si>
    <t>Machinery for the preparation of fruits, nuts or vegetables......</t>
  </si>
  <si>
    <t>Printing machinery used for printing by means of plates, cylinders and other printing components of heading 8442; other printers, copying machines and facsimile machines, whether or not combined; parts and accessories thereof:</t>
  </si>
  <si>
    <t>Copying machines:</t>
  </si>
  <si>
    <t>Household- or laundry-type washing machines, including machines which both wash and dry; parts thereof:</t>
  </si>
  <si>
    <t>Drying machines: for domestic use</t>
  </si>
  <si>
    <t>Washing, bleaching or dyeing machines</t>
  </si>
  <si>
    <t>Sewing machines of the household type</t>
  </si>
  <si>
    <t>Tools for working in the hand, pneumatic, hydraulic or with self-contained electric or nonelectric motor, and parts thereof Drills of all kinds; hammer drills</t>
  </si>
  <si>
    <t>Saws</t>
  </si>
  <si>
    <t>Tools for working in the hand, pneumatic, hydraulic or with self-contained electric or nonelectric motor, and parts thereof; Screwdrivers, nut-runners and impact
wrenches</t>
  </si>
  <si>
    <t>Laptops</t>
  </si>
  <si>
    <t>Input or output units, whether or not containing storage units in the same housing:</t>
  </si>
  <si>
    <t>Processing units other than those of subheading 8471.41 or 8471.49, whether or not containing in the same housing one or two of the following types of unit: storage units, input units, output units</t>
  </si>
  <si>
    <t>Safety or relief valves</t>
  </si>
  <si>
    <t>Taps, cocks, valves and similar appliances, for pipes, boiler shells, tanks, vats or the like, including pressure-reducing valves and thermostatically controlled valves; parts thereo</t>
  </si>
  <si>
    <t>Electric motors and generators (excluding generating set; Other AC motors, single-phase:</t>
  </si>
  <si>
    <t>Other AC motors, multi-phase: Of an output exceeding 750 W but not exceeding 75 kW:</t>
  </si>
  <si>
    <t>Other AC motors, multi-phase; 149.2 kW or more but not exceeding 150 kW..</t>
  </si>
  <si>
    <t>Electrical transformers, static converters (for example, rectifiers) and inductors; parts thereof:</t>
  </si>
  <si>
    <t>Vacuum cleaners; parts thereof:</t>
  </si>
  <si>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 parts thereof</t>
  </si>
  <si>
    <t>Electric instantaneous or storage water heaters and immersion heaters</t>
  </si>
  <si>
    <t>Portable space heaters:</t>
  </si>
  <si>
    <t>Microwave ovens.</t>
  </si>
  <si>
    <t>Other ovens; cooking stoves, ranges, cooking plates, boiling rings, grillers and roasters:</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</si>
  <si>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 parts thereof:</t>
  </si>
  <si>
    <t>Television cameras, digital cameras and video camera recorders:</t>
  </si>
  <si>
    <t>Monitors and projectors, not incorporating television reception apparatus; reception apparatus for television, whether or not incorporating radio-broadcast receivers or sound or video recording or reproducing apparatus:</t>
  </si>
  <si>
    <t>Burglar or fire alarms and similar apparatus; Smoke detectors:</t>
  </si>
  <si>
    <t>Automatic circuit breakers..</t>
  </si>
  <si>
    <t>Other apparatus for protecting electrical circuits: Motor overload protectors1</t>
  </si>
  <si>
    <t>Electrical filament or discharge lamps, including sealed beam lamp units and ultraviolet or infrared lamps; arc lamps; light-emitting diode (LED) lamps; parts thereof:</t>
  </si>
  <si>
    <t>Insulated (including enameled or anodized) wire, cable (including coaxial cable) and other insulated electric conductors, whether or not fitted with connectors; optical fiber cables, made up of individually sheathed fibers, whether or not assembled with electric conductors or fitted with connectors:</t>
  </si>
  <si>
    <t>baby carriages</t>
  </si>
  <si>
    <t>motor vehicles</t>
  </si>
  <si>
    <t>Photographic (other than cinematographic) cameras; photographic flashlight apparatus and flashbulbs other than discharge lamps of heading 8539; parts and accessories thereof: Other, for roll film of a width less than 35 mm:</t>
  </si>
  <si>
    <t>Photographic (other than cinematographic) cameras; photographic flashlight apparatus and flashbulbs other than discharge lamps of heading 8539; parts and accessories thereof: Other, for roll film of a width of at least 35 mm:</t>
  </si>
  <si>
    <t>Photographic flashlight apparatus and flashbulbs: Discharge lamp ("electronic") flashlight apparatus</t>
  </si>
  <si>
    <t>Image projectors, other than cinematographic; photographic (other than cinematographic) enlargers and reducers; parts and accessories thereof: Projectors, enlargers and reducers</t>
  </si>
  <si>
    <t>Drawing, marking-out or mathematical calculating instruments (for example, drafting machines, pantographs, protractors, drawing sets, slide rules, disc calculators); instruments for measuring length, for use in the hand (for example, measuring rods and tapes, micrometers, calipers), not specified or included elsewhere in this chapter; parts and accessories thereof:</t>
  </si>
  <si>
    <t>Instruments and appliances used in medical, surgical, dental or veterinary sciences, including scintigraphic apparatus, other electro-medical apparatus and sight-testing instruments; parts and accessories thereof:</t>
  </si>
  <si>
    <t>Instruments and appliances used in medical, surgical, dental or veterinary sciences, including scintigraphic apparatus, other electro-medical apparatus and sight-testing instruments; parts and accessories thereof: Ultraviolet or infrared ray apparatus, and parts and
accessories thereof</t>
  </si>
  <si>
    <t>Mechano-therapy appliances; massage apparatus; psychological aptitude-testing apparatus; ozone therapy, oxygen therapy, aerosol therapy, artificial respiration or other therapeutic respiration apparatus; parts and accessories thereof:</t>
  </si>
  <si>
    <t>Orthopedic appliances, including crutches, surgical belts and trusses; splints and other fracture appliances; artificial parts of the body; hearing aids and other appliances which are worn or carried, or implanted in the body, to compensate for a defect or disability; parts and accessories thereof:</t>
  </si>
  <si>
    <t>Thermometers and pyrometers, not combined with other instruments: Liquid-filled, for direct reading:</t>
  </si>
  <si>
    <t>Instruments and apparatus for measuring or checking the flow, level, pressure or other variables of liquids or gases (for example, flow meters, level gauges, manometers, heat meters), excluding instruments and apparatus of heading 9014, 9015, 9028 or 9032; parts and accessories thereof: For measuring or checking pressure:</t>
  </si>
  <si>
    <t>Gas, liquid or electricity supply or production meters, including calibrating meters thereof; parts and accessories thereof: Gas meters</t>
  </si>
  <si>
    <t>Gas, liquid or electricity supply or production meters, including calibrating meters thereof; parts and accessories thereof: Liquid meters</t>
  </si>
  <si>
    <t>Revolution counters, production counters, taximeters, odometers, pedometers and the like:</t>
  </si>
  <si>
    <t>Automatic regulating or controlling instruments and apparatus; parts and accessories thereof: EXCEPT FOR INDUSTRIAL USE</t>
  </si>
  <si>
    <t>Time of day recording apparatus and apparatus for measuring, recording or otherwise indicating intervals of time,</t>
  </si>
  <si>
    <t>Musical instruments, the sound of which is produced, or must be amplified, electrically (for example, organs, guitars, accordions):</t>
  </si>
  <si>
    <t>Other metal furniture: Counters, lockers, racks, display cases, shelves,
partitions and similar fixtures:</t>
  </si>
  <si>
    <t>Other wooden furniture: Office</t>
  </si>
  <si>
    <t>Furniture of plastics: Office</t>
  </si>
  <si>
    <t>Furniture of bamboo: Office</t>
  </si>
  <si>
    <t>Furniture of cane, osier or similar materials: Office</t>
  </si>
  <si>
    <t>Lamps and lighting fittings including searchlights and spotlights and parts thereof, not elsewhere specified or included; illuminated signs, illuminated nameplates and the like, having a permanently fixed light source, and parts thereof not elsewhere specified or included</t>
  </si>
  <si>
    <t>:Lamps</t>
  </si>
  <si>
    <t xml:space="preserve">Lamps Of iron or steel, except what is included in sections 9405.10.01 and 9405.10.02. </t>
  </si>
  <si>
    <t>Lamps Only: Luminaires for industrial use or for non-residential buildings.</t>
  </si>
  <si>
    <t>Electric floor lamps.</t>
  </si>
  <si>
    <t>Other electrical lighting equipment.</t>
  </si>
  <si>
    <t>Tricycles, scooters, pedal cars and similar wheeled toys; dollsʼ carriages; dolls, other toys; reduced-scale (“scaleˮ) models and similar recreational models, working or not; puzzles of all kinds; parts and accessories thereof</t>
  </si>
  <si>
    <t>Video game consoles and machines, articles for arcade, table or parlor games, including pinball machines, bagatelle, billiards and special tables for casino games; automatic bowling alley equipment; parts and accessories thereof:</t>
  </si>
  <si>
    <t>Festive, carnival or other entertainment articles, including magic tricks and practical joke articles; parts and accessories thereof:</t>
  </si>
  <si>
    <t>Cigarette lighters and other lighters, whether or not mechanical or electrical, and parts thereof other than flints and wicks:</t>
  </si>
  <si>
    <t>Containers for compressed or liquefied gas, of iron or steel..</t>
  </si>
  <si>
    <t>Telephones for cellular networks or for other wireless
networks:.....</t>
  </si>
  <si>
    <t>Machines for the reception, conversion and transmission or regeneration of voice, images or other data, including switching and routing apparatus:.</t>
  </si>
  <si>
    <t>Machines and apparatus for arc (including plasma arc) welding of metals:</t>
  </si>
  <si>
    <t>Industrial or laboratory electric furnaces and ovens (including those functioning by induction or dielectric loss); other industrial or laboratory equipment for the heat treatment of materials by induction or dielectric loss; parts thereof 12v anti-condensing fans, direct current</t>
  </si>
  <si>
    <t>Hair-removing appliances</t>
  </si>
  <si>
    <t>Signal generators...</t>
  </si>
  <si>
    <t>Apeel Sciences SWAG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</si>
</sst>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7">
    <font>
      <sz val="12"/>
      <color theme="1"/>
      <name val="Calibri"/>
      <family val="2"/>
      <scheme val="minor"/>
    </font>
    <font>
      <sz val="10"/>
      <color rgb="FF000000"/>
      <name val="Arial"/>
      <family val="2"/>
    </font>
    <font>
      <sz val="11"/>
      <color theme="1"/>
      <name val="Helvetica Neue"/>
      <family val="2"/>
    </font>
    <font>
      <sz val="11"/>
      <name val="Helvetica Neue"/>
      <family val="2"/>
    </font>
    <font>
      <u/>
      <sz val="11"/>
      <color rgb="FF0000FF"/>
      <name val="Helvetica Neue"/>
      <family val="2"/>
    </font>
    <font>
      <b/>
      <sz val="11"/>
      <color theme="1"/>
      <name val="Helvetica Neue"/>
      <family val="2"/>
    </font>
    <font>
      <sz val="12"/>
      <color theme="1"/>
      <name val="Calibri"/>
      <family val="2"/>
      <scheme val="minor"/>
    </font>
    <font>
      <sz val="11"/>
      <color rgb="FF007749"/>
      <name val="Helvetica Neue"/>
      <family val="2"/>
    </font>
    <font>
      <b/>
      <sz val="11"/>
      <color rgb="FF007749"/>
      <name val="Helvetica Neue"/>
      <family val="2"/>
    </font>
    <font>
      <b/>
      <sz val="11"/>
      <color rgb="FFF37043"/>
      <name val="Helvetica Neue"/>
      <family val="2"/>
    </font>
    <font>
      <sz val="11"/>
      <color rgb="FFF37043"/>
      <name val="Helvetica Neue"/>
      <family val="2"/>
    </font>
    <font>
      <sz val="12"/>
      <color theme="1"/>
      <name val="Helvetica Neue"/>
      <family val="2"/>
    </font>
    <font>
      <u/>
      <sz val="12"/>
      <color theme="10"/>
      <name val="Calibri"/>
      <family val="2"/>
      <scheme val="minor"/>
    </font>
    <font>
      <u/>
      <sz val="11"/>
      <color theme="10"/>
      <name val="Helvetica Neue"/>
      <family val="2"/>
    </font>
    <font>
      <u/>
      <sz val="11"/>
      <name val="Helvetica Neue"/>
      <family val="2"/>
    </font>
    <font>
      <sz val="11"/>
      <color theme="1"/>
      <name val="Arial"/>
      <family val="2"/>
    </font>
    <font>
      <b/>
      <sz val="11"/>
      <color theme="1"/>
      <name val="Arial"/>
      <family val="2"/>
    </font>
    <font>
      <sz val="8"/>
      <color theme="1"/>
      <name val="ArialMT"/>
    </font>
    <font>
      <sz val="12"/>
      <color theme="1"/>
      <name val="ArialMT"/>
    </font>
    <font>
      <b/>
      <sz val="8"/>
      <color theme="1"/>
      <name val="Arial"/>
      <family val="2"/>
    </font>
    <font>
      <b/>
      <sz val="12"/>
      <color theme="1"/>
      <name val="Helvetica Neue"/>
      <family val="2"/>
    </font>
    <font>
      <sz val="12"/>
      <color theme="1"/>
      <name val="Helvetica"/>
      <family val="2"/>
    </font>
    <font>
      <sz val="12"/>
      <color theme="1"/>
      <name val="Arial"/>
      <family val="2"/>
    </font>
    <font>
      <sz val="14"/>
      <color theme="1"/>
      <name val="Calibri"/>
      <family val="2"/>
      <scheme val="minor"/>
    </font>
    <font>
      <b/>
      <sz val="12"/>
      <color theme="0"/>
      <name val="Arial"/>
      <family val="2"/>
    </font>
    <font>
      <sz val="14"/>
      <color rgb="FF333333"/>
      <name val="Arial"/>
      <family val="2"/>
    </font>
    <font>
      <sz val="10"/>
      <name val="Arial"/>
      <family val="2"/>
    </font>
  </fonts>
  <fills count="9">
    <fill>
      <patternFill patternType="none"/>
    </fill>
    <fill>
      <patternFill patternType="gray125"/>
    </fill>
    <fill>
      <patternFill patternType="solid">
        <fgColor rgb="FF82C341"/>
        <bgColor indexed="64"/>
      </patternFill>
    </fill>
    <fill>
      <patternFill patternType="solid">
        <fgColor rgb="FF007749"/>
        <bgColor rgb="FFC0C0C0"/>
      </patternFill>
    </fill>
    <fill>
      <patternFill patternType="solid">
        <fgColor theme="2"/>
        <bgColor rgb="FFC0C0C0"/>
      </patternFill>
    </fill>
    <fill>
      <patternFill patternType="solid">
        <fgColor theme="2"/>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s>
  <borders count="10">
    <border>
      <left/>
      <right/>
      <top/>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44" fontId="6" fillId="0" borderId="0" applyFont="0" applyFill="0" applyBorder="0" applyAlignment="0" applyProtection="0"/>
    <xf numFmtId="0" fontId="12" fillId="0" borderId="0" applyNumberFormat="0" applyFill="0" applyBorder="0" applyAlignment="0" applyProtection="0"/>
    <xf numFmtId="0" fontId="26" fillId="0" borderId="0"/>
  </cellStyleXfs>
  <cellXfs count="83">
    <xf numFmtId="0" fontId="0" fillId="0" borderId="0" xfId="0"/>
    <xf numFmtId="0" fontId="2" fillId="0" borderId="0" xfId="0" applyFont="1" applyAlignment="1">
      <alignment vertical="center" wrapText="1"/>
    </xf>
    <xf numFmtId="0" fontId="2" fillId="0" borderId="0" xfId="0" applyFont="1"/>
    <xf numFmtId="0" fontId="2" fillId="0" borderId="0" xfId="0" applyFont="1" applyAlignment="1">
      <alignment wrapText="1"/>
    </xf>
    <xf numFmtId="0" fontId="3" fillId="0" borderId="0" xfId="1" applyFont="1" applyAlignment="1">
      <alignment horizontal="center" vertical="center" wrapText="1"/>
    </xf>
    <xf numFmtId="0" fontId="3" fillId="0" borderId="0" xfId="1" applyFont="1" applyAlignment="1">
      <alignment horizontal="left" vertical="center" wrapText="1"/>
    </xf>
    <xf numFmtId="0" fontId="2" fillId="0" borderId="0" xfId="0" applyFont="1" applyAlignment="1">
      <alignment vertical="center"/>
    </xf>
    <xf numFmtId="0" fontId="5" fillId="3" borderId="1"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horizontal="center" vertical="center" wrapText="1"/>
    </xf>
    <xf numFmtId="0" fontId="8" fillId="4" borderId="1" xfId="1" applyFont="1" applyFill="1" applyBorder="1" applyAlignment="1">
      <alignment horizontal="center" vertical="center" wrapText="1"/>
    </xf>
    <xf numFmtId="44" fontId="3" fillId="0" borderId="0" xfId="2" applyFont="1" applyAlignment="1">
      <alignment horizontal="center" vertical="center" wrapText="1"/>
    </xf>
    <xf numFmtId="0" fontId="3" fillId="5" borderId="0" xfId="1" applyFont="1" applyFill="1" applyAlignment="1">
      <alignment horizontal="center" vertical="center" wrapText="1"/>
    </xf>
    <xf numFmtId="0" fontId="2" fillId="0" borderId="4" xfId="0" applyFont="1" applyBorder="1"/>
    <xf numFmtId="0" fontId="7" fillId="0" borderId="7" xfId="0" applyFont="1" applyBorder="1" applyAlignment="1">
      <alignment vertical="center" wrapText="1"/>
    </xf>
    <xf numFmtId="0" fontId="9" fillId="0" borderId="6" xfId="1" applyFont="1" applyBorder="1" applyAlignment="1">
      <alignment horizontal="center" vertical="center" wrapText="1"/>
    </xf>
    <xf numFmtId="0" fontId="7" fillId="5" borderId="7" xfId="1" applyFont="1" applyFill="1" applyBorder="1" applyAlignment="1">
      <alignment horizontal="center" vertical="center" wrapText="1"/>
    </xf>
    <xf numFmtId="0" fontId="4" fillId="0" borderId="0" xfId="1" applyFont="1" applyBorder="1" applyAlignment="1">
      <alignment vertical="center" wrapText="1"/>
    </xf>
    <xf numFmtId="0" fontId="11" fillId="0" borderId="0" xfId="0" applyFont="1" applyAlignment="1">
      <alignment wrapText="1"/>
    </xf>
    <xf numFmtId="164" fontId="3" fillId="0" borderId="0" xfId="1" applyNumberFormat="1" applyFont="1" applyAlignment="1">
      <alignment horizontal="center" vertical="center" wrapText="1"/>
    </xf>
    <xf numFmtId="0" fontId="13" fillId="0" borderId="0" xfId="3" applyFont="1" applyBorder="1" applyAlignment="1">
      <alignment horizontal="left" vertical="center" wrapText="1"/>
    </xf>
    <xf numFmtId="0" fontId="4" fillId="0" borderId="8" xfId="1" applyFont="1" applyBorder="1" applyAlignment="1">
      <alignment vertical="center" wrapText="1"/>
    </xf>
    <xf numFmtId="0" fontId="12" fillId="0" borderId="0" xfId="3" applyBorder="1" applyAlignment="1">
      <alignment vertical="center" wrapText="1"/>
    </xf>
    <xf numFmtId="0" fontId="14" fillId="0" borderId="0" xfId="1" applyFont="1" applyBorder="1" applyAlignment="1">
      <alignment vertical="center" wrapText="1"/>
    </xf>
    <xf numFmtId="0" fontId="3" fillId="0" borderId="0" xfId="0" applyFont="1" applyAlignment="1">
      <alignment vertical="center" wrapText="1"/>
    </xf>
    <xf numFmtId="0" fontId="0" fillId="0" borderId="0" xfId="0" applyAlignment="1">
      <alignment horizontal="center"/>
    </xf>
    <xf numFmtId="0" fontId="0" fillId="0" borderId="0" xfId="0" applyAlignment="1">
      <alignment horizontal="center" wrapText="1"/>
    </xf>
    <xf numFmtId="0" fontId="3" fillId="0" borderId="0" xfId="0" applyFont="1" applyAlignment="1">
      <alignment horizontal="center" vertical="center" wrapText="1"/>
    </xf>
    <xf numFmtId="0" fontId="17" fillId="0" borderId="0" xfId="0" applyFont="1"/>
    <xf numFmtId="0" fontId="18" fillId="0" borderId="0" xfId="0" applyFont="1"/>
    <xf numFmtId="0" fontId="11" fillId="0" borderId="0" xfId="0" applyFont="1"/>
    <xf numFmtId="0" fontId="11" fillId="0" borderId="0" xfId="0" applyFont="1" applyAlignment="1"/>
    <xf numFmtId="0" fontId="11" fillId="0" borderId="0" xfId="0" applyFont="1" applyAlignment="1">
      <alignment vertical="top"/>
    </xf>
    <xf numFmtId="0" fontId="11" fillId="0" borderId="0" xfId="0" applyFont="1" applyAlignment="1">
      <alignment horizontal="left" vertical="top"/>
    </xf>
    <xf numFmtId="0" fontId="20" fillId="0" borderId="0" xfId="0" applyFont="1"/>
    <xf numFmtId="0" fontId="20" fillId="0" borderId="0" xfId="0" applyFont="1" applyAlignment="1">
      <alignment vertical="top"/>
    </xf>
    <xf numFmtId="0" fontId="0" fillId="0" borderId="0" xfId="0" applyAlignment="1"/>
    <xf numFmtId="0" fontId="17" fillId="0" borderId="0" xfId="0" applyFont="1" applyAlignment="1"/>
    <xf numFmtId="0" fontId="19" fillId="0" borderId="0" xfId="0" applyFont="1" applyAlignment="1"/>
    <xf numFmtId="0" fontId="20" fillId="0" borderId="0" xfId="0" applyFont="1" applyAlignment="1"/>
    <xf numFmtId="0" fontId="21" fillId="0" borderId="0" xfId="0" applyFont="1" applyAlignment="1"/>
    <xf numFmtId="0" fontId="22" fillId="0" borderId="0" xfId="0" applyFont="1" applyAlignment="1">
      <alignment horizontal="center" wrapText="1"/>
    </xf>
    <xf numFmtId="0" fontId="24" fillId="7" borderId="8" xfId="0" applyFont="1" applyFill="1" applyBorder="1" applyAlignment="1">
      <alignment horizontal="center" vertical="center" wrapText="1"/>
    </xf>
    <xf numFmtId="0" fontId="22" fillId="0" borderId="0" xfId="0" applyFont="1" applyAlignment="1">
      <alignment horizontal="center"/>
    </xf>
    <xf numFmtId="0" fontId="0" fillId="0" borderId="0" xfId="0"/>
    <xf numFmtId="0" fontId="25" fillId="0" borderId="0" xfId="0" applyFont="1"/>
    <xf numFmtId="0" fontId="22" fillId="8" borderId="0" xfId="0" applyFont="1" applyFill="1" applyAlignment="1">
      <alignment horizontal="center" wrapText="1"/>
    </xf>
    <xf numFmtId="0" fontId="22" fillId="8" borderId="0" xfId="0" applyFont="1" applyFill="1" applyAlignment="1">
      <alignment horizontal="center"/>
    </xf>
    <xf numFmtId="0" fontId="0" fillId="8" borderId="0" xfId="0" applyFill="1"/>
    <xf numFmtId="0" fontId="25" fillId="8" borderId="0" xfId="0" applyFont="1" applyFill="1"/>
    <xf numFmtId="0" fontId="0" fillId="6" borderId="0" xfId="0" applyFill="1"/>
    <xf numFmtId="0" fontId="22" fillId="6" borderId="0" xfId="0" applyFont="1" applyFill="1" applyAlignment="1">
      <alignment horizontal="center"/>
    </xf>
    <xf numFmtId="0" fontId="22" fillId="6" borderId="0" xfId="0" applyFont="1" applyFill="1" applyAlignment="1">
      <alignment horizontal="center" wrapText="1"/>
    </xf>
    <xf numFmtId="0" fontId="0" fillId="8" borderId="0" xfId="0" applyFill="1" applyAlignment="1"/>
    <xf numFmtId="0" fontId="20" fillId="8" borderId="0" xfId="0" applyFont="1" applyFill="1" applyAlignment="1"/>
    <xf numFmtId="0" fontId="17" fillId="8" borderId="0" xfId="0" applyFont="1" applyFill="1" applyAlignment="1"/>
    <xf numFmtId="0" fontId="20" fillId="6" borderId="0" xfId="0" applyFont="1" applyFill="1" applyAlignment="1"/>
    <xf numFmtId="0" fontId="17" fillId="6" borderId="0" xfId="0" applyFont="1" applyFill="1" applyAlignment="1"/>
    <xf numFmtId="0" fontId="18" fillId="6" borderId="0" xfId="0" applyFont="1" applyFill="1" applyAlignment="1"/>
    <xf numFmtId="0" fontId="18" fillId="6" borderId="0" xfId="0" applyFont="1" applyFill="1"/>
    <xf numFmtId="0" fontId="11" fillId="8" borderId="0" xfId="0" applyFont="1" applyFill="1"/>
    <xf numFmtId="0" fontId="11" fillId="8" borderId="0" xfId="0" applyFont="1" applyFill="1" applyAlignment="1"/>
    <xf numFmtId="0" fontId="0" fillId="0" borderId="0" xfId="0"/>
    <xf numFmtId="0" fontId="17" fillId="0" borderId="0" xfId="0" applyFont="1"/>
    <xf numFmtId="0" fontId="23" fillId="5" borderId="9" xfId="0" applyFont="1" applyFill="1" applyBorder="1" applyAlignment="1">
      <alignment horizontal="center" vertical="center"/>
    </xf>
    <xf numFmtId="0" fontId="25" fillId="8" borderId="0" xfId="0" applyFont="1" applyFill="1" applyAlignment="1"/>
    <xf numFmtId="0" fontId="0" fillId="8" borderId="0" xfId="0" applyFill="1" applyAlignment="1"/>
    <xf numFmtId="0" fontId="0" fillId="0" borderId="0" xfId="0" applyAlignment="1"/>
    <xf numFmtId="0" fontId="0" fillId="8" borderId="0" xfId="0" applyFill="1" applyAlignment="1">
      <alignment wrapText="1"/>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9" fillId="5" borderId="2" xfId="0" applyFont="1" applyFill="1" applyBorder="1" applyAlignment="1">
      <alignment horizontal="center" wrapText="1"/>
    </xf>
    <xf numFmtId="0" fontId="9" fillId="5" borderId="3" xfId="0" applyFont="1" applyFill="1" applyBorder="1" applyAlignment="1">
      <alignment horizontal="center" wrapText="1"/>
    </xf>
    <xf numFmtId="0" fontId="9" fillId="5" borderId="4" xfId="0" applyFont="1" applyFill="1" applyBorder="1" applyAlignment="1">
      <alignment horizontal="center" wrapText="1"/>
    </xf>
    <xf numFmtId="0" fontId="10" fillId="0" borderId="6" xfId="1" applyFont="1" applyBorder="1" applyAlignment="1">
      <alignment horizontal="center" vertical="center" wrapText="1"/>
    </xf>
    <xf numFmtId="0" fontId="7" fillId="5" borderId="5" xfId="1" applyFont="1" applyFill="1" applyBorder="1" applyAlignment="1">
      <alignment horizontal="center" vertical="center" wrapText="1"/>
    </xf>
    <xf numFmtId="0" fontId="7" fillId="5" borderId="6" xfId="1" applyFont="1" applyFill="1" applyBorder="1" applyAlignment="1">
      <alignment horizontal="center" vertical="center" wrapText="1"/>
    </xf>
  </cellXfs>
  <cellStyles count="5">
    <cellStyle name="Currency" xfId="2" builtinId="4"/>
    <cellStyle name="Hyperlink" xfId="3" builtinId="8"/>
    <cellStyle name="Normal" xfId="0" builtinId="0"/>
    <cellStyle name="Normal 2" xfId="1" xr:uid="{781EE7CF-E883-C14B-9F05-E9AA2E9C9F59}"/>
    <cellStyle name="Normal 3" xfId="4" xr:uid="{AA307FA9-7DEB-8343-B34E-78755FF345FC}"/>
  </cellStyles>
  <dxfs count="0"/>
  <tableStyles count="0" defaultTableStyle="TableStyleMedium2" defaultPivotStyle="PivotStyleLight16"/>
  <colors>
    <mruColors>
      <color rgb="FF82C341"/>
      <color rgb="FFF37043"/>
      <color rgb="FF0077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xdr:col>
      <xdr:colOff>63500</xdr:colOff>
      <xdr:row>13</xdr:row>
      <xdr:rowOff>0</xdr:rowOff>
    </xdr:to>
    <xdr:pic>
      <xdr:nvPicPr>
        <xdr:cNvPr id="2" name="Picture 1" descr="page1image56820096">
          <a:extLst>
            <a:ext uri="{FF2B5EF4-FFF2-40B4-BE49-F238E27FC236}">
              <a16:creationId xmlns:a16="http://schemas.microsoft.com/office/drawing/2014/main" id="{C6C14725-93D2-184A-9E9D-F138AE224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512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800100</xdr:colOff>
      <xdr:row>13</xdr:row>
      <xdr:rowOff>0</xdr:rowOff>
    </xdr:to>
    <xdr:pic>
      <xdr:nvPicPr>
        <xdr:cNvPr id="3" name="Picture 2" descr="page1image56828736">
          <a:extLst>
            <a:ext uri="{FF2B5EF4-FFF2-40B4-BE49-F238E27FC236}">
              <a16:creationId xmlns:a16="http://schemas.microsoft.com/office/drawing/2014/main" id="{42BC44DB-E927-2B4F-9A3C-B662E227A1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544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812800</xdr:colOff>
      <xdr:row>13</xdr:row>
      <xdr:rowOff>0</xdr:rowOff>
    </xdr:from>
    <xdr:to>
      <xdr:col>1</xdr:col>
      <xdr:colOff>571500</xdr:colOff>
      <xdr:row>13</xdr:row>
      <xdr:rowOff>0</xdr:rowOff>
    </xdr:to>
    <xdr:pic>
      <xdr:nvPicPr>
        <xdr:cNvPr id="4" name="Picture 3" descr="page1image56825088">
          <a:extLst>
            <a:ext uri="{FF2B5EF4-FFF2-40B4-BE49-F238E27FC236}">
              <a16:creationId xmlns:a16="http://schemas.microsoft.com/office/drawing/2014/main" id="{0AA03CF5-732C-184F-8BB4-31738746B0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2800" y="3454400"/>
          <a:ext cx="762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762000</xdr:colOff>
      <xdr:row>13</xdr:row>
      <xdr:rowOff>0</xdr:rowOff>
    </xdr:from>
    <xdr:to>
      <xdr:col>2</xdr:col>
      <xdr:colOff>558800</xdr:colOff>
      <xdr:row>13</xdr:row>
      <xdr:rowOff>0</xdr:rowOff>
    </xdr:to>
    <xdr:pic>
      <xdr:nvPicPr>
        <xdr:cNvPr id="5" name="Picture 4" descr="page1image56822976">
          <a:extLst>
            <a:ext uri="{FF2B5EF4-FFF2-40B4-BE49-F238E27FC236}">
              <a16:creationId xmlns:a16="http://schemas.microsoft.com/office/drawing/2014/main" id="{81BA5D06-B2BB-464E-963C-44A112587D5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87500" y="3454400"/>
          <a:ext cx="9525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13</xdr:row>
      <xdr:rowOff>0</xdr:rowOff>
    </xdr:from>
    <xdr:to>
      <xdr:col>4</xdr:col>
      <xdr:colOff>101600</xdr:colOff>
      <xdr:row>13</xdr:row>
      <xdr:rowOff>0</xdr:rowOff>
    </xdr:to>
    <xdr:pic>
      <xdr:nvPicPr>
        <xdr:cNvPr id="6" name="Picture 5" descr="page1image56821824">
          <a:extLst>
            <a:ext uri="{FF2B5EF4-FFF2-40B4-BE49-F238E27FC236}">
              <a16:creationId xmlns:a16="http://schemas.microsoft.com/office/drawing/2014/main" id="{C93DF622-BE47-3449-9905-DB692E4FDF6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52700" y="34544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330200</xdr:colOff>
      <xdr:row>13</xdr:row>
      <xdr:rowOff>0</xdr:rowOff>
    </xdr:from>
    <xdr:to>
      <xdr:col>5</xdr:col>
      <xdr:colOff>76200</xdr:colOff>
      <xdr:row>13</xdr:row>
      <xdr:rowOff>0</xdr:rowOff>
    </xdr:to>
    <xdr:pic>
      <xdr:nvPicPr>
        <xdr:cNvPr id="7" name="Picture 6" descr="page1image56917568">
          <a:extLst>
            <a:ext uri="{FF2B5EF4-FFF2-40B4-BE49-F238E27FC236}">
              <a16:creationId xmlns:a16="http://schemas.microsoft.com/office/drawing/2014/main" id="{5DAB80D6-189D-0642-A924-86F198F59BC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632200" y="34544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317500</xdr:colOff>
      <xdr:row>13</xdr:row>
      <xdr:rowOff>0</xdr:rowOff>
    </xdr:from>
    <xdr:to>
      <xdr:col>6</xdr:col>
      <xdr:colOff>558800</xdr:colOff>
      <xdr:row>13</xdr:row>
      <xdr:rowOff>0</xdr:rowOff>
    </xdr:to>
    <xdr:pic>
      <xdr:nvPicPr>
        <xdr:cNvPr id="8" name="Picture 7" descr="page1image56913536">
          <a:extLst>
            <a:ext uri="{FF2B5EF4-FFF2-40B4-BE49-F238E27FC236}">
              <a16:creationId xmlns:a16="http://schemas.microsoft.com/office/drawing/2014/main" id="{E5927461-2F07-914E-A9A1-E610A2118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00" y="34544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13</xdr:row>
      <xdr:rowOff>0</xdr:rowOff>
    </xdr:from>
    <xdr:to>
      <xdr:col>7</xdr:col>
      <xdr:colOff>546100</xdr:colOff>
      <xdr:row>13</xdr:row>
      <xdr:rowOff>0</xdr:rowOff>
    </xdr:to>
    <xdr:pic>
      <xdr:nvPicPr>
        <xdr:cNvPr id="9" name="Picture 8" descr="page1image56917760">
          <a:extLst>
            <a:ext uri="{FF2B5EF4-FFF2-40B4-BE49-F238E27FC236}">
              <a16:creationId xmlns:a16="http://schemas.microsoft.com/office/drawing/2014/main" id="{65F04BAF-F496-0D4C-96AB-21D9E874A4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0" y="34544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558800</xdr:colOff>
      <xdr:row>13</xdr:row>
      <xdr:rowOff>0</xdr:rowOff>
    </xdr:from>
    <xdr:to>
      <xdr:col>8</xdr:col>
      <xdr:colOff>495300</xdr:colOff>
      <xdr:row>13</xdr:row>
      <xdr:rowOff>0</xdr:rowOff>
    </xdr:to>
    <xdr:pic>
      <xdr:nvPicPr>
        <xdr:cNvPr id="10" name="Picture 9" descr="page1image56903744">
          <a:extLst>
            <a:ext uri="{FF2B5EF4-FFF2-40B4-BE49-F238E27FC236}">
              <a16:creationId xmlns:a16="http://schemas.microsoft.com/office/drawing/2014/main" id="{28FCD082-5984-F846-BC72-11AA7077D1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37300" y="3454400"/>
          <a:ext cx="762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508000</xdr:colOff>
      <xdr:row>13</xdr:row>
      <xdr:rowOff>0</xdr:rowOff>
    </xdr:from>
    <xdr:to>
      <xdr:col>9</xdr:col>
      <xdr:colOff>635000</xdr:colOff>
      <xdr:row>13</xdr:row>
      <xdr:rowOff>0</xdr:rowOff>
    </xdr:to>
    <xdr:pic>
      <xdr:nvPicPr>
        <xdr:cNvPr id="11" name="Picture 10" descr="page1image56906624">
          <a:extLst>
            <a:ext uri="{FF2B5EF4-FFF2-40B4-BE49-F238E27FC236}">
              <a16:creationId xmlns:a16="http://schemas.microsoft.com/office/drawing/2014/main" id="{2415752E-0110-F04F-92C7-3AB64B2E5A6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2000" y="3454400"/>
          <a:ext cx="9525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647700</xdr:colOff>
      <xdr:row>13</xdr:row>
      <xdr:rowOff>0</xdr:rowOff>
    </xdr:from>
    <xdr:to>
      <xdr:col>11</xdr:col>
      <xdr:colOff>63500</xdr:colOff>
      <xdr:row>13</xdr:row>
      <xdr:rowOff>0</xdr:rowOff>
    </xdr:to>
    <xdr:pic>
      <xdr:nvPicPr>
        <xdr:cNvPr id="12" name="Picture 11" descr="page1image56915648">
          <a:extLst>
            <a:ext uri="{FF2B5EF4-FFF2-40B4-BE49-F238E27FC236}">
              <a16:creationId xmlns:a16="http://schemas.microsoft.com/office/drawing/2014/main" id="{F726A03B-A544-EA4D-93EA-FF83DE52575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77200" y="34544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13</xdr:row>
      <xdr:rowOff>0</xdr:rowOff>
    </xdr:from>
    <xdr:to>
      <xdr:col>12</xdr:col>
      <xdr:colOff>50800</xdr:colOff>
      <xdr:row>13</xdr:row>
      <xdr:rowOff>0</xdr:rowOff>
    </xdr:to>
    <xdr:pic>
      <xdr:nvPicPr>
        <xdr:cNvPr id="13" name="Picture 12" descr="page1image56916032">
          <a:extLst>
            <a:ext uri="{FF2B5EF4-FFF2-40B4-BE49-F238E27FC236}">
              <a16:creationId xmlns:a16="http://schemas.microsoft.com/office/drawing/2014/main" id="{27489269-5DBD-A141-91B7-A66F9B64DD5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156700" y="34544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0</xdr:colOff>
      <xdr:row>27</xdr:row>
      <xdr:rowOff>177800</xdr:rowOff>
    </xdr:to>
    <xdr:pic>
      <xdr:nvPicPr>
        <xdr:cNvPr id="14" name="Picture 13" descr="page1image56906240">
          <a:extLst>
            <a:ext uri="{FF2B5EF4-FFF2-40B4-BE49-F238E27FC236}">
              <a16:creationId xmlns:a16="http://schemas.microsoft.com/office/drawing/2014/main" id="{1FF9C43C-7D11-C341-9CA9-DCC93720CA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4267200"/>
          <a:ext cx="0" cy="261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15</xdr:row>
      <xdr:rowOff>0</xdr:rowOff>
    </xdr:from>
    <xdr:to>
      <xdr:col>0</xdr:col>
      <xdr:colOff>12700</xdr:colOff>
      <xdr:row>27</xdr:row>
      <xdr:rowOff>177800</xdr:rowOff>
    </xdr:to>
    <xdr:pic>
      <xdr:nvPicPr>
        <xdr:cNvPr id="15" name="Picture 14" descr="page1image56914112">
          <a:extLst>
            <a:ext uri="{FF2B5EF4-FFF2-40B4-BE49-F238E27FC236}">
              <a16:creationId xmlns:a16="http://schemas.microsoft.com/office/drawing/2014/main" id="{72FDEF6C-BBD4-AC4C-860B-87CE82C9E71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700" y="4267200"/>
          <a:ext cx="0" cy="261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xdr:colOff>
      <xdr:row>15</xdr:row>
      <xdr:rowOff>0</xdr:rowOff>
    </xdr:from>
    <xdr:to>
      <xdr:col>0</xdr:col>
      <xdr:colOff>25400</xdr:colOff>
      <xdr:row>27</xdr:row>
      <xdr:rowOff>177800</xdr:rowOff>
    </xdr:to>
    <xdr:pic>
      <xdr:nvPicPr>
        <xdr:cNvPr id="16" name="Picture 15" descr="page1image56901632">
          <a:extLst>
            <a:ext uri="{FF2B5EF4-FFF2-40B4-BE49-F238E27FC236}">
              <a16:creationId xmlns:a16="http://schemas.microsoft.com/office/drawing/2014/main" id="{A450295E-D39C-4848-BA1C-09AC75AFF26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5400" y="4267200"/>
          <a:ext cx="0" cy="261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15</xdr:row>
      <xdr:rowOff>0</xdr:rowOff>
    </xdr:from>
    <xdr:to>
      <xdr:col>0</xdr:col>
      <xdr:colOff>38100</xdr:colOff>
      <xdr:row>27</xdr:row>
      <xdr:rowOff>177800</xdr:rowOff>
    </xdr:to>
    <xdr:pic>
      <xdr:nvPicPr>
        <xdr:cNvPr id="17" name="Picture 16" descr="page1image56912960">
          <a:extLst>
            <a:ext uri="{FF2B5EF4-FFF2-40B4-BE49-F238E27FC236}">
              <a16:creationId xmlns:a16="http://schemas.microsoft.com/office/drawing/2014/main" id="{1143BE99-63A5-4D4F-A532-897E509964A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 y="4267200"/>
          <a:ext cx="0" cy="261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50800</xdr:colOff>
      <xdr:row>15</xdr:row>
      <xdr:rowOff>0</xdr:rowOff>
    </xdr:from>
    <xdr:to>
      <xdr:col>0</xdr:col>
      <xdr:colOff>50800</xdr:colOff>
      <xdr:row>27</xdr:row>
      <xdr:rowOff>177800</xdr:rowOff>
    </xdr:to>
    <xdr:pic>
      <xdr:nvPicPr>
        <xdr:cNvPr id="18" name="Picture 17" descr="page1image56902208">
          <a:extLst>
            <a:ext uri="{FF2B5EF4-FFF2-40B4-BE49-F238E27FC236}">
              <a16:creationId xmlns:a16="http://schemas.microsoft.com/office/drawing/2014/main" id="{C6C0C67A-2097-1A44-B0A5-0241D8A44F4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0800" y="4267200"/>
          <a:ext cx="0" cy="261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63500</xdr:colOff>
      <xdr:row>15</xdr:row>
      <xdr:rowOff>0</xdr:rowOff>
    </xdr:from>
    <xdr:to>
      <xdr:col>0</xdr:col>
      <xdr:colOff>63500</xdr:colOff>
      <xdr:row>27</xdr:row>
      <xdr:rowOff>177800</xdr:rowOff>
    </xdr:to>
    <xdr:pic>
      <xdr:nvPicPr>
        <xdr:cNvPr id="19" name="Picture 18" descr="page1image56915072">
          <a:extLst>
            <a:ext uri="{FF2B5EF4-FFF2-40B4-BE49-F238E27FC236}">
              <a16:creationId xmlns:a16="http://schemas.microsoft.com/office/drawing/2014/main" id="{C6F12CE7-D72D-4449-9B69-0650C8494F1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3500" y="4267200"/>
          <a:ext cx="0" cy="261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15</xdr:row>
      <xdr:rowOff>0</xdr:rowOff>
    </xdr:from>
    <xdr:to>
      <xdr:col>0</xdr:col>
      <xdr:colOff>76200</xdr:colOff>
      <xdr:row>27</xdr:row>
      <xdr:rowOff>177800</xdr:rowOff>
    </xdr:to>
    <xdr:pic>
      <xdr:nvPicPr>
        <xdr:cNvPr id="20" name="Picture 19" descr="page1image56917184">
          <a:extLst>
            <a:ext uri="{FF2B5EF4-FFF2-40B4-BE49-F238E27FC236}">
              <a16:creationId xmlns:a16="http://schemas.microsoft.com/office/drawing/2014/main" id="{843F5583-9BCB-D446-8074-DE953AAD2A9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6200" y="4267200"/>
          <a:ext cx="0" cy="261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202847</xdr:rowOff>
    </xdr:from>
    <xdr:to>
      <xdr:col>1</xdr:col>
      <xdr:colOff>63500</xdr:colOff>
      <xdr:row>28</xdr:row>
      <xdr:rowOff>202847</xdr:rowOff>
    </xdr:to>
    <xdr:pic>
      <xdr:nvPicPr>
        <xdr:cNvPr id="21" name="Picture 20" descr="page1image56912768">
          <a:extLst>
            <a:ext uri="{FF2B5EF4-FFF2-40B4-BE49-F238E27FC236}">
              <a16:creationId xmlns:a16="http://schemas.microsoft.com/office/drawing/2014/main" id="{916DAEB0-59E3-3140-8254-B73E2B676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12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254000</xdr:colOff>
      <xdr:row>28</xdr:row>
      <xdr:rowOff>202847</xdr:rowOff>
    </xdr:from>
    <xdr:to>
      <xdr:col>1</xdr:col>
      <xdr:colOff>1054100</xdr:colOff>
      <xdr:row>28</xdr:row>
      <xdr:rowOff>202847</xdr:rowOff>
    </xdr:to>
    <xdr:pic>
      <xdr:nvPicPr>
        <xdr:cNvPr id="22" name="Picture 21" descr="page1image56914304">
          <a:extLst>
            <a:ext uri="{FF2B5EF4-FFF2-40B4-BE49-F238E27FC236}">
              <a16:creationId xmlns:a16="http://schemas.microsoft.com/office/drawing/2014/main" id="{B6FBFDB8-40DE-6F4A-88D3-2DBDEEE11D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9500" y="83312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241300</xdr:colOff>
      <xdr:row>28</xdr:row>
      <xdr:rowOff>202847</xdr:rowOff>
    </xdr:from>
    <xdr:to>
      <xdr:col>2</xdr:col>
      <xdr:colOff>1003300</xdr:colOff>
      <xdr:row>28</xdr:row>
      <xdr:rowOff>202847</xdr:rowOff>
    </xdr:to>
    <xdr:pic>
      <xdr:nvPicPr>
        <xdr:cNvPr id="23" name="Picture 22" descr="page1image56902400">
          <a:extLst>
            <a:ext uri="{FF2B5EF4-FFF2-40B4-BE49-F238E27FC236}">
              <a16:creationId xmlns:a16="http://schemas.microsoft.com/office/drawing/2014/main" id="{B0C09387-91A2-EC4D-85D6-BDDCB9760A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92300" y="8331200"/>
          <a:ext cx="762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190500</xdr:colOff>
      <xdr:row>28</xdr:row>
      <xdr:rowOff>202847</xdr:rowOff>
    </xdr:from>
    <xdr:to>
      <xdr:col>4</xdr:col>
      <xdr:colOff>101600</xdr:colOff>
      <xdr:row>28</xdr:row>
      <xdr:rowOff>202847</xdr:rowOff>
    </xdr:to>
    <xdr:pic>
      <xdr:nvPicPr>
        <xdr:cNvPr id="24" name="Picture 23" descr="page1image56915456">
          <a:extLst>
            <a:ext uri="{FF2B5EF4-FFF2-40B4-BE49-F238E27FC236}">
              <a16:creationId xmlns:a16="http://schemas.microsoft.com/office/drawing/2014/main" id="{BF2CD411-ED4B-8F41-A999-B5534034771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0" y="8331200"/>
          <a:ext cx="9525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330200</xdr:colOff>
      <xdr:row>28</xdr:row>
      <xdr:rowOff>202847</xdr:rowOff>
    </xdr:from>
    <xdr:to>
      <xdr:col>5</xdr:col>
      <xdr:colOff>342900</xdr:colOff>
      <xdr:row>28</xdr:row>
      <xdr:rowOff>202847</xdr:rowOff>
    </xdr:to>
    <xdr:pic>
      <xdr:nvPicPr>
        <xdr:cNvPr id="25" name="Picture 24" descr="page1image56904896">
          <a:extLst>
            <a:ext uri="{FF2B5EF4-FFF2-40B4-BE49-F238E27FC236}">
              <a16:creationId xmlns:a16="http://schemas.microsoft.com/office/drawing/2014/main" id="{C1B36C81-1FD3-5247-9FD5-8B6E8A1DD1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2200" y="83312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584200</xdr:colOff>
      <xdr:row>28</xdr:row>
      <xdr:rowOff>202847</xdr:rowOff>
    </xdr:from>
    <xdr:to>
      <xdr:col>6</xdr:col>
      <xdr:colOff>558800</xdr:colOff>
      <xdr:row>28</xdr:row>
      <xdr:rowOff>202847</xdr:rowOff>
    </xdr:to>
    <xdr:pic>
      <xdr:nvPicPr>
        <xdr:cNvPr id="26" name="Picture 25" descr="page1image56913344">
          <a:extLst>
            <a:ext uri="{FF2B5EF4-FFF2-40B4-BE49-F238E27FC236}">
              <a16:creationId xmlns:a16="http://schemas.microsoft.com/office/drawing/2014/main" id="{7AA9E6DF-CA75-6244-9598-357E4E8E2BC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711700" y="83312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28</xdr:row>
      <xdr:rowOff>202847</xdr:rowOff>
    </xdr:from>
    <xdr:to>
      <xdr:col>7</xdr:col>
      <xdr:colOff>812800</xdr:colOff>
      <xdr:row>28</xdr:row>
      <xdr:rowOff>202847</xdr:rowOff>
    </xdr:to>
    <xdr:pic>
      <xdr:nvPicPr>
        <xdr:cNvPr id="27" name="Picture 26" descr="page1image56914688">
          <a:extLst>
            <a:ext uri="{FF2B5EF4-FFF2-40B4-BE49-F238E27FC236}">
              <a16:creationId xmlns:a16="http://schemas.microsoft.com/office/drawing/2014/main" id="{DC28AE16-BB77-8848-B84F-16C2F143C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83312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28</xdr:row>
      <xdr:rowOff>202847</xdr:rowOff>
    </xdr:from>
    <xdr:to>
      <xdr:col>8</xdr:col>
      <xdr:colOff>800100</xdr:colOff>
      <xdr:row>28</xdr:row>
      <xdr:rowOff>202847</xdr:rowOff>
    </xdr:to>
    <xdr:pic>
      <xdr:nvPicPr>
        <xdr:cNvPr id="28" name="Picture 27" descr="page1image56915840">
          <a:extLst>
            <a:ext uri="{FF2B5EF4-FFF2-40B4-BE49-F238E27FC236}">
              <a16:creationId xmlns:a16="http://schemas.microsoft.com/office/drawing/2014/main" id="{8DD975C7-AB37-A641-9519-08D52C964C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04000" y="83312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812800</xdr:colOff>
      <xdr:row>28</xdr:row>
      <xdr:rowOff>202847</xdr:rowOff>
    </xdr:from>
    <xdr:to>
      <xdr:col>9</xdr:col>
      <xdr:colOff>749300</xdr:colOff>
      <xdr:row>28</xdr:row>
      <xdr:rowOff>202847</xdr:rowOff>
    </xdr:to>
    <xdr:pic>
      <xdr:nvPicPr>
        <xdr:cNvPr id="29" name="Picture 28" descr="page1image56944960">
          <a:extLst>
            <a:ext uri="{FF2B5EF4-FFF2-40B4-BE49-F238E27FC236}">
              <a16:creationId xmlns:a16="http://schemas.microsoft.com/office/drawing/2014/main" id="{8C428B63-3BA4-914A-B848-899F4AB11EC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16800" y="8331200"/>
          <a:ext cx="762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762000</xdr:colOff>
      <xdr:row>28</xdr:row>
      <xdr:rowOff>202847</xdr:rowOff>
    </xdr:from>
    <xdr:to>
      <xdr:col>11</xdr:col>
      <xdr:colOff>63500</xdr:colOff>
      <xdr:row>28</xdr:row>
      <xdr:rowOff>202847</xdr:rowOff>
    </xdr:to>
    <xdr:pic>
      <xdr:nvPicPr>
        <xdr:cNvPr id="30" name="Picture 29" descr="page1image56949952">
          <a:extLst>
            <a:ext uri="{FF2B5EF4-FFF2-40B4-BE49-F238E27FC236}">
              <a16:creationId xmlns:a16="http://schemas.microsoft.com/office/drawing/2014/main" id="{4B814E8C-02AB-694C-AF83-F2514D2F40E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191500" y="8331200"/>
          <a:ext cx="9525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28</xdr:row>
      <xdr:rowOff>202847</xdr:rowOff>
    </xdr:from>
    <xdr:to>
      <xdr:col>12</xdr:col>
      <xdr:colOff>317500</xdr:colOff>
      <xdr:row>28</xdr:row>
      <xdr:rowOff>202847</xdr:rowOff>
    </xdr:to>
    <xdr:pic>
      <xdr:nvPicPr>
        <xdr:cNvPr id="31" name="Picture 30" descr="page1image56946880">
          <a:extLst>
            <a:ext uri="{FF2B5EF4-FFF2-40B4-BE49-F238E27FC236}">
              <a16:creationId xmlns:a16="http://schemas.microsoft.com/office/drawing/2014/main" id="{01AF9815-9952-9D48-A635-C347816D82F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56700" y="83312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330200</xdr:colOff>
      <xdr:row>28</xdr:row>
      <xdr:rowOff>202847</xdr:rowOff>
    </xdr:from>
    <xdr:to>
      <xdr:col>13</xdr:col>
      <xdr:colOff>304800</xdr:colOff>
      <xdr:row>28</xdr:row>
      <xdr:rowOff>202847</xdr:rowOff>
    </xdr:to>
    <xdr:pic>
      <xdr:nvPicPr>
        <xdr:cNvPr id="32" name="Picture 31" descr="page1image56949376">
          <a:extLst>
            <a:ext uri="{FF2B5EF4-FFF2-40B4-BE49-F238E27FC236}">
              <a16:creationId xmlns:a16="http://schemas.microsoft.com/office/drawing/2014/main" id="{752E1B27-AE9E-8046-A02A-AB44023A8F6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36200" y="83312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317500</xdr:colOff>
      <xdr:row>29</xdr:row>
      <xdr:rowOff>0</xdr:rowOff>
    </xdr:from>
    <xdr:to>
      <xdr:col>13</xdr:col>
      <xdr:colOff>317500</xdr:colOff>
      <xdr:row>44</xdr:row>
      <xdr:rowOff>25400</xdr:rowOff>
    </xdr:to>
    <xdr:pic>
      <xdr:nvPicPr>
        <xdr:cNvPr id="33" name="Picture 32" descr="page1image56931072">
          <a:extLst>
            <a:ext uri="{FF2B5EF4-FFF2-40B4-BE49-F238E27FC236}">
              <a16:creationId xmlns:a16="http://schemas.microsoft.com/office/drawing/2014/main" id="{81AFD502-FB56-CE49-89BC-4EB0A63E038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049000" y="8331200"/>
          <a:ext cx="0" cy="307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330200</xdr:colOff>
      <xdr:row>29</xdr:row>
      <xdr:rowOff>0</xdr:rowOff>
    </xdr:from>
    <xdr:to>
      <xdr:col>13</xdr:col>
      <xdr:colOff>330200</xdr:colOff>
      <xdr:row>44</xdr:row>
      <xdr:rowOff>25400</xdr:rowOff>
    </xdr:to>
    <xdr:pic>
      <xdr:nvPicPr>
        <xdr:cNvPr id="34" name="Picture 33" descr="page1image56919360">
          <a:extLst>
            <a:ext uri="{FF2B5EF4-FFF2-40B4-BE49-F238E27FC236}">
              <a16:creationId xmlns:a16="http://schemas.microsoft.com/office/drawing/2014/main" id="{8A0C6AF0-EF24-F24D-8AA7-AD705C94EEF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061700" y="8331200"/>
          <a:ext cx="0" cy="307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342900</xdr:colOff>
      <xdr:row>29</xdr:row>
      <xdr:rowOff>0</xdr:rowOff>
    </xdr:from>
    <xdr:to>
      <xdr:col>13</xdr:col>
      <xdr:colOff>342900</xdr:colOff>
      <xdr:row>44</xdr:row>
      <xdr:rowOff>25400</xdr:rowOff>
    </xdr:to>
    <xdr:pic>
      <xdr:nvPicPr>
        <xdr:cNvPr id="35" name="Picture 34" descr="page1image56920320">
          <a:extLst>
            <a:ext uri="{FF2B5EF4-FFF2-40B4-BE49-F238E27FC236}">
              <a16:creationId xmlns:a16="http://schemas.microsoft.com/office/drawing/2014/main" id="{B4D6B630-1C35-C94F-AB08-96B75FA42C8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074400" y="8331200"/>
          <a:ext cx="0" cy="307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355600</xdr:colOff>
      <xdr:row>29</xdr:row>
      <xdr:rowOff>0</xdr:rowOff>
    </xdr:from>
    <xdr:to>
      <xdr:col>13</xdr:col>
      <xdr:colOff>355600</xdr:colOff>
      <xdr:row>44</xdr:row>
      <xdr:rowOff>25400</xdr:rowOff>
    </xdr:to>
    <xdr:pic>
      <xdr:nvPicPr>
        <xdr:cNvPr id="36" name="Picture 35" descr="page1image56932608">
          <a:extLst>
            <a:ext uri="{FF2B5EF4-FFF2-40B4-BE49-F238E27FC236}">
              <a16:creationId xmlns:a16="http://schemas.microsoft.com/office/drawing/2014/main" id="{895FF89E-5AC5-964E-B561-1012E965F55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087100" y="8331200"/>
          <a:ext cx="0" cy="307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368300</xdr:colOff>
      <xdr:row>29</xdr:row>
      <xdr:rowOff>0</xdr:rowOff>
    </xdr:from>
    <xdr:to>
      <xdr:col>13</xdr:col>
      <xdr:colOff>368300</xdr:colOff>
      <xdr:row>44</xdr:row>
      <xdr:rowOff>25400</xdr:rowOff>
    </xdr:to>
    <xdr:pic>
      <xdr:nvPicPr>
        <xdr:cNvPr id="37" name="Picture 36" descr="page1image56918208">
          <a:extLst>
            <a:ext uri="{FF2B5EF4-FFF2-40B4-BE49-F238E27FC236}">
              <a16:creationId xmlns:a16="http://schemas.microsoft.com/office/drawing/2014/main" id="{B93A4FC3-073C-C446-A315-5471A88CEB8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099800" y="8331200"/>
          <a:ext cx="0" cy="307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381000</xdr:colOff>
      <xdr:row>29</xdr:row>
      <xdr:rowOff>0</xdr:rowOff>
    </xdr:from>
    <xdr:to>
      <xdr:col>13</xdr:col>
      <xdr:colOff>381000</xdr:colOff>
      <xdr:row>44</xdr:row>
      <xdr:rowOff>25400</xdr:rowOff>
    </xdr:to>
    <xdr:pic>
      <xdr:nvPicPr>
        <xdr:cNvPr id="38" name="Picture 37" descr="page1image56923200">
          <a:extLst>
            <a:ext uri="{FF2B5EF4-FFF2-40B4-BE49-F238E27FC236}">
              <a16:creationId xmlns:a16="http://schemas.microsoft.com/office/drawing/2014/main" id="{6A8B9489-52A4-2047-A64E-24649E82E69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12500" y="8331200"/>
          <a:ext cx="0" cy="307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393700</xdr:colOff>
      <xdr:row>29</xdr:row>
      <xdr:rowOff>0</xdr:rowOff>
    </xdr:from>
    <xdr:to>
      <xdr:col>13</xdr:col>
      <xdr:colOff>393700</xdr:colOff>
      <xdr:row>44</xdr:row>
      <xdr:rowOff>25400</xdr:rowOff>
    </xdr:to>
    <xdr:pic>
      <xdr:nvPicPr>
        <xdr:cNvPr id="39" name="Picture 38" descr="page1image56921856">
          <a:extLst>
            <a:ext uri="{FF2B5EF4-FFF2-40B4-BE49-F238E27FC236}">
              <a16:creationId xmlns:a16="http://schemas.microsoft.com/office/drawing/2014/main" id="{BD645987-C121-1645-AC93-23AFF98662E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125200" y="8331200"/>
          <a:ext cx="0" cy="307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1</xdr:col>
      <xdr:colOff>63500</xdr:colOff>
      <xdr:row>70</xdr:row>
      <xdr:rowOff>0</xdr:rowOff>
    </xdr:to>
    <xdr:pic>
      <xdr:nvPicPr>
        <xdr:cNvPr id="40" name="Picture 39" descr="page1image56931840">
          <a:extLst>
            <a:ext uri="{FF2B5EF4-FFF2-40B4-BE49-F238E27FC236}">
              <a16:creationId xmlns:a16="http://schemas.microsoft.com/office/drawing/2014/main" id="{E3C8F770-7B5F-C04B-AA58-8B217470C3B1}"/>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132080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254000</xdr:colOff>
      <xdr:row>70</xdr:row>
      <xdr:rowOff>0</xdr:rowOff>
    </xdr:from>
    <xdr:to>
      <xdr:col>1</xdr:col>
      <xdr:colOff>1054100</xdr:colOff>
      <xdr:row>70</xdr:row>
      <xdr:rowOff>0</xdr:rowOff>
    </xdr:to>
    <xdr:pic>
      <xdr:nvPicPr>
        <xdr:cNvPr id="41" name="Picture 40" descr="page1image56933952">
          <a:extLst>
            <a:ext uri="{FF2B5EF4-FFF2-40B4-BE49-F238E27FC236}">
              <a16:creationId xmlns:a16="http://schemas.microsoft.com/office/drawing/2014/main" id="{0E32FF5C-2E82-BA4F-9377-CC05CEB9CE9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9500" y="132080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241300</xdr:colOff>
      <xdr:row>70</xdr:row>
      <xdr:rowOff>0</xdr:rowOff>
    </xdr:from>
    <xdr:to>
      <xdr:col>2</xdr:col>
      <xdr:colOff>1003300</xdr:colOff>
      <xdr:row>70</xdr:row>
      <xdr:rowOff>0</xdr:rowOff>
    </xdr:to>
    <xdr:pic>
      <xdr:nvPicPr>
        <xdr:cNvPr id="42" name="Picture 41" descr="page1image56931648">
          <a:extLst>
            <a:ext uri="{FF2B5EF4-FFF2-40B4-BE49-F238E27FC236}">
              <a16:creationId xmlns:a16="http://schemas.microsoft.com/office/drawing/2014/main" id="{244673A7-E4D0-7D4C-9A19-13F1F89660B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892300" y="13208000"/>
          <a:ext cx="762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190500</xdr:colOff>
      <xdr:row>70</xdr:row>
      <xdr:rowOff>0</xdr:rowOff>
    </xdr:from>
    <xdr:to>
      <xdr:col>4</xdr:col>
      <xdr:colOff>101600</xdr:colOff>
      <xdr:row>70</xdr:row>
      <xdr:rowOff>0</xdr:rowOff>
    </xdr:to>
    <xdr:pic>
      <xdr:nvPicPr>
        <xdr:cNvPr id="43" name="Picture 42" descr="page1image56923584">
          <a:extLst>
            <a:ext uri="{FF2B5EF4-FFF2-40B4-BE49-F238E27FC236}">
              <a16:creationId xmlns:a16="http://schemas.microsoft.com/office/drawing/2014/main" id="{E8D45CCA-FDE9-0A4E-8F78-EE8208F8D187}"/>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667000" y="13208000"/>
          <a:ext cx="9525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330200</xdr:colOff>
      <xdr:row>70</xdr:row>
      <xdr:rowOff>0</xdr:rowOff>
    </xdr:from>
    <xdr:to>
      <xdr:col>5</xdr:col>
      <xdr:colOff>342900</xdr:colOff>
      <xdr:row>70</xdr:row>
      <xdr:rowOff>0</xdr:rowOff>
    </xdr:to>
    <xdr:pic>
      <xdr:nvPicPr>
        <xdr:cNvPr id="44" name="Picture 43" descr="page1image56932992">
          <a:extLst>
            <a:ext uri="{FF2B5EF4-FFF2-40B4-BE49-F238E27FC236}">
              <a16:creationId xmlns:a16="http://schemas.microsoft.com/office/drawing/2014/main" id="{EF4AB2DB-7D55-F34F-9FAC-E85E92F5EE71}"/>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632200" y="132080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584200</xdr:colOff>
      <xdr:row>70</xdr:row>
      <xdr:rowOff>0</xdr:rowOff>
    </xdr:from>
    <xdr:to>
      <xdr:col>6</xdr:col>
      <xdr:colOff>558800</xdr:colOff>
      <xdr:row>70</xdr:row>
      <xdr:rowOff>0</xdr:rowOff>
    </xdr:to>
    <xdr:pic>
      <xdr:nvPicPr>
        <xdr:cNvPr id="45" name="Picture 44" descr="page1image56934144">
          <a:extLst>
            <a:ext uri="{FF2B5EF4-FFF2-40B4-BE49-F238E27FC236}">
              <a16:creationId xmlns:a16="http://schemas.microsoft.com/office/drawing/2014/main" id="{E591DAC7-1B2F-AA42-8271-89FF1C4F93B4}"/>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711700" y="132080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70</xdr:row>
      <xdr:rowOff>0</xdr:rowOff>
    </xdr:from>
    <xdr:to>
      <xdr:col>6</xdr:col>
      <xdr:colOff>571500</xdr:colOff>
      <xdr:row>77</xdr:row>
      <xdr:rowOff>12700</xdr:rowOff>
    </xdr:to>
    <xdr:pic>
      <xdr:nvPicPr>
        <xdr:cNvPr id="46" name="Picture 45" descr="page1image56979264">
          <a:extLst>
            <a:ext uri="{FF2B5EF4-FFF2-40B4-BE49-F238E27FC236}">
              <a16:creationId xmlns:a16="http://schemas.microsoft.com/office/drawing/2014/main" id="{94B9AEA5-6270-EA44-A753-98D3A871ED7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524500" y="13208000"/>
          <a:ext cx="0" cy="143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584200</xdr:colOff>
      <xdr:row>70</xdr:row>
      <xdr:rowOff>0</xdr:rowOff>
    </xdr:from>
    <xdr:to>
      <xdr:col>6</xdr:col>
      <xdr:colOff>584200</xdr:colOff>
      <xdr:row>77</xdr:row>
      <xdr:rowOff>12700</xdr:rowOff>
    </xdr:to>
    <xdr:pic>
      <xdr:nvPicPr>
        <xdr:cNvPr id="47" name="Picture 46" descr="page1image56982144">
          <a:extLst>
            <a:ext uri="{FF2B5EF4-FFF2-40B4-BE49-F238E27FC236}">
              <a16:creationId xmlns:a16="http://schemas.microsoft.com/office/drawing/2014/main" id="{87A13F64-2D02-A942-9B58-B73D2DB3C4B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537200" y="13208000"/>
          <a:ext cx="0" cy="143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596900</xdr:colOff>
      <xdr:row>70</xdr:row>
      <xdr:rowOff>0</xdr:rowOff>
    </xdr:from>
    <xdr:to>
      <xdr:col>6</xdr:col>
      <xdr:colOff>596900</xdr:colOff>
      <xdr:row>77</xdr:row>
      <xdr:rowOff>12700</xdr:rowOff>
    </xdr:to>
    <xdr:pic>
      <xdr:nvPicPr>
        <xdr:cNvPr id="48" name="Picture 47" descr="page1image56983296">
          <a:extLst>
            <a:ext uri="{FF2B5EF4-FFF2-40B4-BE49-F238E27FC236}">
              <a16:creationId xmlns:a16="http://schemas.microsoft.com/office/drawing/2014/main" id="{1AFCB92F-3294-6B45-86C3-5C8AFA0075A5}"/>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549900" y="13208000"/>
          <a:ext cx="0" cy="143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609600</xdr:colOff>
      <xdr:row>70</xdr:row>
      <xdr:rowOff>0</xdr:rowOff>
    </xdr:from>
    <xdr:to>
      <xdr:col>6</xdr:col>
      <xdr:colOff>609600</xdr:colOff>
      <xdr:row>77</xdr:row>
      <xdr:rowOff>12700</xdr:rowOff>
    </xdr:to>
    <xdr:pic>
      <xdr:nvPicPr>
        <xdr:cNvPr id="49" name="Picture 48" descr="page1image56973888">
          <a:extLst>
            <a:ext uri="{FF2B5EF4-FFF2-40B4-BE49-F238E27FC236}">
              <a16:creationId xmlns:a16="http://schemas.microsoft.com/office/drawing/2014/main" id="{B003AD72-A896-6B4D-8504-97E71AD80E2E}"/>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562600" y="13208000"/>
          <a:ext cx="0" cy="143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622300</xdr:colOff>
      <xdr:row>70</xdr:row>
      <xdr:rowOff>0</xdr:rowOff>
    </xdr:from>
    <xdr:to>
      <xdr:col>6</xdr:col>
      <xdr:colOff>622300</xdr:colOff>
      <xdr:row>77</xdr:row>
      <xdr:rowOff>12700</xdr:rowOff>
    </xdr:to>
    <xdr:pic>
      <xdr:nvPicPr>
        <xdr:cNvPr id="50" name="Picture 49" descr="page1image56982336">
          <a:extLst>
            <a:ext uri="{FF2B5EF4-FFF2-40B4-BE49-F238E27FC236}">
              <a16:creationId xmlns:a16="http://schemas.microsoft.com/office/drawing/2014/main" id="{591743DE-71A7-EA4D-84AC-3FAF57E074FE}"/>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575300" y="13208000"/>
          <a:ext cx="0" cy="143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635000</xdr:colOff>
      <xdr:row>70</xdr:row>
      <xdr:rowOff>0</xdr:rowOff>
    </xdr:from>
    <xdr:to>
      <xdr:col>6</xdr:col>
      <xdr:colOff>635000</xdr:colOff>
      <xdr:row>77</xdr:row>
      <xdr:rowOff>12700</xdr:rowOff>
    </xdr:to>
    <xdr:pic>
      <xdr:nvPicPr>
        <xdr:cNvPr id="51" name="Picture 50" descr="page1image56975232">
          <a:extLst>
            <a:ext uri="{FF2B5EF4-FFF2-40B4-BE49-F238E27FC236}">
              <a16:creationId xmlns:a16="http://schemas.microsoft.com/office/drawing/2014/main" id="{BB53D830-35ED-6741-AE61-7B06D7E3ECCB}"/>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588000" y="13208000"/>
          <a:ext cx="0" cy="143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647700</xdr:colOff>
      <xdr:row>70</xdr:row>
      <xdr:rowOff>0</xdr:rowOff>
    </xdr:from>
    <xdr:to>
      <xdr:col>6</xdr:col>
      <xdr:colOff>647700</xdr:colOff>
      <xdr:row>77</xdr:row>
      <xdr:rowOff>12700</xdr:rowOff>
    </xdr:to>
    <xdr:pic>
      <xdr:nvPicPr>
        <xdr:cNvPr id="52" name="Picture 51" descr="page1image56983104">
          <a:extLst>
            <a:ext uri="{FF2B5EF4-FFF2-40B4-BE49-F238E27FC236}">
              <a16:creationId xmlns:a16="http://schemas.microsoft.com/office/drawing/2014/main" id="{E072D863-208E-3746-8D5C-5C38FD352AEF}"/>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600700" y="13208000"/>
          <a:ext cx="0" cy="143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88</xdr:row>
      <xdr:rowOff>0</xdr:rowOff>
    </xdr:from>
    <xdr:to>
      <xdr:col>1</xdr:col>
      <xdr:colOff>1066800</xdr:colOff>
      <xdr:row>88</xdr:row>
      <xdr:rowOff>0</xdr:rowOff>
    </xdr:to>
    <xdr:pic>
      <xdr:nvPicPr>
        <xdr:cNvPr id="53" name="Picture 52" descr="page1image56981952">
          <a:extLst>
            <a:ext uri="{FF2B5EF4-FFF2-40B4-BE49-F238E27FC236}">
              <a16:creationId xmlns:a16="http://schemas.microsoft.com/office/drawing/2014/main" id="{0174CD0C-E9F8-5945-BF72-253AC3E460F6}"/>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0" y="164592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254000</xdr:colOff>
      <xdr:row>91</xdr:row>
      <xdr:rowOff>0</xdr:rowOff>
    </xdr:from>
    <xdr:to>
      <xdr:col>1</xdr:col>
      <xdr:colOff>1054100</xdr:colOff>
      <xdr:row>91</xdr:row>
      <xdr:rowOff>0</xdr:rowOff>
    </xdr:to>
    <xdr:pic>
      <xdr:nvPicPr>
        <xdr:cNvPr id="54" name="Picture 53" descr="page1image56841472">
          <a:extLst>
            <a:ext uri="{FF2B5EF4-FFF2-40B4-BE49-F238E27FC236}">
              <a16:creationId xmlns:a16="http://schemas.microsoft.com/office/drawing/2014/main" id="{42457D3A-58A6-D54C-9AC5-6D464A95BED2}"/>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079500" y="164592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241300</xdr:colOff>
      <xdr:row>91</xdr:row>
      <xdr:rowOff>0</xdr:rowOff>
    </xdr:from>
    <xdr:to>
      <xdr:col>2</xdr:col>
      <xdr:colOff>1003300</xdr:colOff>
      <xdr:row>91</xdr:row>
      <xdr:rowOff>0</xdr:rowOff>
    </xdr:to>
    <xdr:pic>
      <xdr:nvPicPr>
        <xdr:cNvPr id="55" name="Picture 54" descr="page1image56840704">
          <a:extLst>
            <a:ext uri="{FF2B5EF4-FFF2-40B4-BE49-F238E27FC236}">
              <a16:creationId xmlns:a16="http://schemas.microsoft.com/office/drawing/2014/main" id="{87CA6CA5-5F09-A543-8854-80778A40BE87}"/>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892300" y="16459200"/>
          <a:ext cx="762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190500</xdr:colOff>
      <xdr:row>91</xdr:row>
      <xdr:rowOff>0</xdr:rowOff>
    </xdr:from>
    <xdr:to>
      <xdr:col>4</xdr:col>
      <xdr:colOff>101600</xdr:colOff>
      <xdr:row>91</xdr:row>
      <xdr:rowOff>0</xdr:rowOff>
    </xdr:to>
    <xdr:pic>
      <xdr:nvPicPr>
        <xdr:cNvPr id="56" name="Picture 55" descr="page1image56842432">
          <a:extLst>
            <a:ext uri="{FF2B5EF4-FFF2-40B4-BE49-F238E27FC236}">
              <a16:creationId xmlns:a16="http://schemas.microsoft.com/office/drawing/2014/main" id="{71A62D9A-BBC2-6446-92EF-126AADBA087F}"/>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667000" y="16459200"/>
          <a:ext cx="9525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330200</xdr:colOff>
      <xdr:row>91</xdr:row>
      <xdr:rowOff>0</xdr:rowOff>
    </xdr:from>
    <xdr:to>
      <xdr:col>5</xdr:col>
      <xdr:colOff>342900</xdr:colOff>
      <xdr:row>91</xdr:row>
      <xdr:rowOff>0</xdr:rowOff>
    </xdr:to>
    <xdr:pic>
      <xdr:nvPicPr>
        <xdr:cNvPr id="57" name="Picture 56" descr="page1image56840128">
          <a:extLst>
            <a:ext uri="{FF2B5EF4-FFF2-40B4-BE49-F238E27FC236}">
              <a16:creationId xmlns:a16="http://schemas.microsoft.com/office/drawing/2014/main" id="{A9B70C80-07F8-2A45-B013-E5D097044C6D}"/>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632200" y="16459200"/>
          <a:ext cx="1066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584200</xdr:colOff>
      <xdr:row>91</xdr:row>
      <xdr:rowOff>0</xdr:rowOff>
    </xdr:from>
    <xdr:to>
      <xdr:col>6</xdr:col>
      <xdr:colOff>558800</xdr:colOff>
      <xdr:row>91</xdr:row>
      <xdr:rowOff>0</xdr:rowOff>
    </xdr:to>
    <xdr:pic>
      <xdr:nvPicPr>
        <xdr:cNvPr id="58" name="Picture 57" descr="page1image56852224">
          <a:extLst>
            <a:ext uri="{FF2B5EF4-FFF2-40B4-BE49-F238E27FC236}">
              <a16:creationId xmlns:a16="http://schemas.microsoft.com/office/drawing/2014/main" id="{C4EB9801-4227-6344-9D70-425B828D237B}"/>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711700" y="1645920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4</xdr:col>
      <xdr:colOff>825500</xdr:colOff>
      <xdr:row>93</xdr:row>
      <xdr:rowOff>0</xdr:rowOff>
    </xdr:to>
    <xdr:pic>
      <xdr:nvPicPr>
        <xdr:cNvPr id="59" name="Picture 58" descr="page2image56897920">
          <a:extLst>
            <a:ext uri="{FF2B5EF4-FFF2-40B4-BE49-F238E27FC236}">
              <a16:creationId xmlns:a16="http://schemas.microsoft.com/office/drawing/2014/main" id="{8ADD691E-FDFD-B549-B9EB-E85F0F9A9B46}"/>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0" y="17272000"/>
          <a:ext cx="52832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94</xdr:row>
      <xdr:rowOff>25400</xdr:rowOff>
    </xdr:from>
    <xdr:to>
      <xdr:col>4</xdr:col>
      <xdr:colOff>825500</xdr:colOff>
      <xdr:row>94</xdr:row>
      <xdr:rowOff>25400</xdr:rowOff>
    </xdr:to>
    <xdr:pic>
      <xdr:nvPicPr>
        <xdr:cNvPr id="60" name="Picture 59" descr="page2image56885824">
          <a:extLst>
            <a:ext uri="{FF2B5EF4-FFF2-40B4-BE49-F238E27FC236}">
              <a16:creationId xmlns:a16="http://schemas.microsoft.com/office/drawing/2014/main" id="{10EDBFD8-40BE-CB40-A1F4-C0934DC1DACA}"/>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0" y="23190200"/>
          <a:ext cx="52832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138</xdr:row>
      <xdr:rowOff>0</xdr:rowOff>
    </xdr:from>
    <xdr:to>
      <xdr:col>4</xdr:col>
      <xdr:colOff>825500</xdr:colOff>
      <xdr:row>138</xdr:row>
      <xdr:rowOff>0</xdr:rowOff>
    </xdr:to>
    <xdr:pic>
      <xdr:nvPicPr>
        <xdr:cNvPr id="61" name="Picture 60" descr="page3image56850880">
          <a:extLst>
            <a:ext uri="{FF2B5EF4-FFF2-40B4-BE49-F238E27FC236}">
              <a16:creationId xmlns:a16="http://schemas.microsoft.com/office/drawing/2014/main" id="{7517C393-9189-BD4D-9330-6617D18735FA}"/>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0" y="21742400"/>
          <a:ext cx="52832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138</xdr:row>
      <xdr:rowOff>0</xdr:rowOff>
    </xdr:from>
    <xdr:to>
      <xdr:col>4</xdr:col>
      <xdr:colOff>825500</xdr:colOff>
      <xdr:row>138</xdr:row>
      <xdr:rowOff>0</xdr:rowOff>
    </xdr:to>
    <xdr:pic>
      <xdr:nvPicPr>
        <xdr:cNvPr id="62" name="Picture 61" descr="page3image56839936">
          <a:extLst>
            <a:ext uri="{FF2B5EF4-FFF2-40B4-BE49-F238E27FC236}">
              <a16:creationId xmlns:a16="http://schemas.microsoft.com/office/drawing/2014/main" id="{100D5803-8977-BD46-BD4B-E3B7588D59E2}"/>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0" y="21945600"/>
          <a:ext cx="52832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4</xdr:col>
      <xdr:colOff>825500</xdr:colOff>
      <xdr:row>201</xdr:row>
      <xdr:rowOff>0</xdr:rowOff>
    </xdr:to>
    <xdr:pic>
      <xdr:nvPicPr>
        <xdr:cNvPr id="63" name="Picture 62" descr="page4image56794624">
          <a:extLst>
            <a:ext uri="{FF2B5EF4-FFF2-40B4-BE49-F238E27FC236}">
              <a16:creationId xmlns:a16="http://schemas.microsoft.com/office/drawing/2014/main" id="{62BC8B14-B14B-F246-BD35-4977984D8F49}"/>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0" y="28651200"/>
          <a:ext cx="52832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202</xdr:row>
      <xdr:rowOff>0</xdr:rowOff>
    </xdr:from>
    <xdr:to>
      <xdr:col>4</xdr:col>
      <xdr:colOff>825500</xdr:colOff>
      <xdr:row>202</xdr:row>
      <xdr:rowOff>0</xdr:rowOff>
    </xdr:to>
    <xdr:pic>
      <xdr:nvPicPr>
        <xdr:cNvPr id="64" name="Picture 63" descr="page4image56794240">
          <a:extLst>
            <a:ext uri="{FF2B5EF4-FFF2-40B4-BE49-F238E27FC236}">
              <a16:creationId xmlns:a16="http://schemas.microsoft.com/office/drawing/2014/main" id="{467D6BDF-9992-3B45-B143-EB97DE774DC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0" y="28854400"/>
          <a:ext cx="52832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342900</xdr:colOff>
      <xdr:row>202</xdr:row>
      <xdr:rowOff>0</xdr:rowOff>
    </xdr:from>
    <xdr:to>
      <xdr:col>6</xdr:col>
      <xdr:colOff>342900</xdr:colOff>
      <xdr:row>206</xdr:row>
      <xdr:rowOff>12700</xdr:rowOff>
    </xdr:to>
    <xdr:pic>
      <xdr:nvPicPr>
        <xdr:cNvPr id="65" name="Picture 64" descr="page4image56791744">
          <a:extLst>
            <a:ext uri="{FF2B5EF4-FFF2-40B4-BE49-F238E27FC236}">
              <a16:creationId xmlns:a16="http://schemas.microsoft.com/office/drawing/2014/main" id="{C4605786-D1CD-0744-8404-D70E01431C9B}"/>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295900" y="28854400"/>
          <a:ext cx="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355600</xdr:colOff>
      <xdr:row>202</xdr:row>
      <xdr:rowOff>0</xdr:rowOff>
    </xdr:from>
    <xdr:to>
      <xdr:col>6</xdr:col>
      <xdr:colOff>355600</xdr:colOff>
      <xdr:row>206</xdr:row>
      <xdr:rowOff>12700</xdr:rowOff>
    </xdr:to>
    <xdr:pic>
      <xdr:nvPicPr>
        <xdr:cNvPr id="66" name="Picture 65" descr="page4image56795200">
          <a:extLst>
            <a:ext uri="{FF2B5EF4-FFF2-40B4-BE49-F238E27FC236}">
              <a16:creationId xmlns:a16="http://schemas.microsoft.com/office/drawing/2014/main" id="{BC45B817-A0E8-E644-A2F1-6EB9DD5FA618}"/>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8600" y="28854400"/>
          <a:ext cx="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368300</xdr:colOff>
      <xdr:row>202</xdr:row>
      <xdr:rowOff>0</xdr:rowOff>
    </xdr:from>
    <xdr:to>
      <xdr:col>6</xdr:col>
      <xdr:colOff>368300</xdr:colOff>
      <xdr:row>206</xdr:row>
      <xdr:rowOff>12700</xdr:rowOff>
    </xdr:to>
    <xdr:pic>
      <xdr:nvPicPr>
        <xdr:cNvPr id="67" name="Picture 66" descr="page4image56793856">
          <a:extLst>
            <a:ext uri="{FF2B5EF4-FFF2-40B4-BE49-F238E27FC236}">
              <a16:creationId xmlns:a16="http://schemas.microsoft.com/office/drawing/2014/main" id="{F3FE2378-8A1B-2D42-AAE3-FF9C7D697E32}"/>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21300" y="28854400"/>
          <a:ext cx="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381000</xdr:colOff>
      <xdr:row>202</xdr:row>
      <xdr:rowOff>0</xdr:rowOff>
    </xdr:from>
    <xdr:to>
      <xdr:col>6</xdr:col>
      <xdr:colOff>381000</xdr:colOff>
      <xdr:row>206</xdr:row>
      <xdr:rowOff>12700</xdr:rowOff>
    </xdr:to>
    <xdr:pic>
      <xdr:nvPicPr>
        <xdr:cNvPr id="68" name="Picture 67" descr="page4image56790976">
          <a:extLst>
            <a:ext uri="{FF2B5EF4-FFF2-40B4-BE49-F238E27FC236}">
              <a16:creationId xmlns:a16="http://schemas.microsoft.com/office/drawing/2014/main" id="{BC216DCD-2CBA-5141-A65C-42F030B53069}"/>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34000" y="28854400"/>
          <a:ext cx="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393700</xdr:colOff>
      <xdr:row>202</xdr:row>
      <xdr:rowOff>0</xdr:rowOff>
    </xdr:from>
    <xdr:to>
      <xdr:col>6</xdr:col>
      <xdr:colOff>393700</xdr:colOff>
      <xdr:row>206</xdr:row>
      <xdr:rowOff>12700</xdr:rowOff>
    </xdr:to>
    <xdr:pic>
      <xdr:nvPicPr>
        <xdr:cNvPr id="69" name="Picture 68" descr="page4image56790784">
          <a:extLst>
            <a:ext uri="{FF2B5EF4-FFF2-40B4-BE49-F238E27FC236}">
              <a16:creationId xmlns:a16="http://schemas.microsoft.com/office/drawing/2014/main" id="{3C2A13B6-4E9F-D14C-B1E4-1E05F25AC7B4}"/>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46700" y="28854400"/>
          <a:ext cx="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406400</xdr:colOff>
      <xdr:row>202</xdr:row>
      <xdr:rowOff>0</xdr:rowOff>
    </xdr:from>
    <xdr:to>
      <xdr:col>6</xdr:col>
      <xdr:colOff>406400</xdr:colOff>
      <xdr:row>206</xdr:row>
      <xdr:rowOff>12700</xdr:rowOff>
    </xdr:to>
    <xdr:pic>
      <xdr:nvPicPr>
        <xdr:cNvPr id="70" name="Picture 69" descr="page4image56792704">
          <a:extLst>
            <a:ext uri="{FF2B5EF4-FFF2-40B4-BE49-F238E27FC236}">
              <a16:creationId xmlns:a16="http://schemas.microsoft.com/office/drawing/2014/main" id="{027151FF-2AD6-6A45-8074-FEB0681E1C06}"/>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59400" y="28854400"/>
          <a:ext cx="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419100</xdr:colOff>
      <xdr:row>202</xdr:row>
      <xdr:rowOff>0</xdr:rowOff>
    </xdr:from>
    <xdr:to>
      <xdr:col>6</xdr:col>
      <xdr:colOff>419100</xdr:colOff>
      <xdr:row>206</xdr:row>
      <xdr:rowOff>12700</xdr:rowOff>
    </xdr:to>
    <xdr:pic>
      <xdr:nvPicPr>
        <xdr:cNvPr id="71" name="Picture 70" descr="page4image56794432">
          <a:extLst>
            <a:ext uri="{FF2B5EF4-FFF2-40B4-BE49-F238E27FC236}">
              <a16:creationId xmlns:a16="http://schemas.microsoft.com/office/drawing/2014/main" id="{18E124BF-70AA-5743-BD87-11F7FF75C6D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72100" y="28854400"/>
          <a:ext cx="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knaus/Box/Team_Logistics/Customs%20Clearance%20Supporting%20Docs/Peru_La%20Venta-Ica/C:/Users/evandoria/Downloads/Apeel%20Sciences%20-%20ECCN%20and%20HTS%20Complet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vandoria\Downloads\Apeel%20Sciences%20-%20ECCN%20and%20HTS%20Complete%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nknaus\Box\Team_Logistics\HTS%20Classifications%20Received\Tradwin%20-%20Classification%20Request%20-%20201911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ennknaus/Library/Containers/com.microsoft.Excel/Data/Documents/C:/Users/dtw-briant/AppData/Local/Microsoft/Windows/INetCache/Content.Outlook/3G1N0YTW/Copy%20of%20Updated_Items%20for%20Classification_20191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Jenn Knaus" id="{D5B831FB-A425-5045-B4E1-A3DC0AB31E67}" userId="Jenn Knau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2" dT="2019-05-23T18:26:45.50" personId="{D5B831FB-A425-5045-B4E1-A3DC0AB31E67}" id="{3F27F224-3DDF-B94B-A6CC-EB9FC5DE15C3}">
    <text>An Export Control Classification Number (ECCN) is a five-character alphanumeric key used in the Commerce Control List (CCL) to classify U.S. exports and determine whether an export license is needed from the Department of Commerce. An ECCN categorizes a product based on its commodity, software, or technology.</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6" Type="http://schemas.openxmlformats.org/officeDocument/2006/relationships/hyperlink" Target="https://us.ohaus.com/en-US/Products/Accessories/Other/Interface-Cables-and-Kits/USB-Device-Interface-Scout" TargetMode="External"/><Relationship Id="rId117" Type="http://schemas.openxmlformats.org/officeDocument/2006/relationships/hyperlink" Target="https://www.pureaqua.com/fleck-5800-control-valve/" TargetMode="External"/><Relationship Id="rId21" Type="http://schemas.openxmlformats.org/officeDocument/2006/relationships/hyperlink" Target="https://www.mcmaster.com/4429k114" TargetMode="External"/><Relationship Id="rId42" Type="http://schemas.openxmlformats.org/officeDocument/2006/relationships/hyperlink" Target="https://www.monoprice.com/product?p_id=3436" TargetMode="External"/><Relationship Id="rId47" Type="http://schemas.openxmlformats.org/officeDocument/2006/relationships/hyperlink" Target="https://apeelsciences.box.com/s/oj9a00dd0qdbg0ynpgkxrre92tq4t490" TargetMode="External"/><Relationship Id="rId63" Type="http://schemas.openxmlformats.org/officeDocument/2006/relationships/hyperlink" Target="https://www.ifm.com/us/en/product/EBC116" TargetMode="External"/><Relationship Id="rId68" Type="http://schemas.openxmlformats.org/officeDocument/2006/relationships/hyperlink" Target="https://www.ifm.com/us/en/product/EVT106" TargetMode="External"/><Relationship Id="rId84" Type="http://schemas.openxmlformats.org/officeDocument/2006/relationships/hyperlink" Target="https://www.mcmaster.com/4452k844" TargetMode="External"/><Relationship Id="rId89" Type="http://schemas.openxmlformats.org/officeDocument/2006/relationships/hyperlink" Target="https://www.mcmaster.com/44555k135" TargetMode="External"/><Relationship Id="rId112" Type="http://schemas.openxmlformats.org/officeDocument/2006/relationships/hyperlink" Target="https://www.amazon.com/Kidde-KN-COB-B-LP2-Carbon-Monoxide-Alarm/dp/B004Y6V6K4/ref=sr_1_5?keywords=kidde+c3010&amp;qid=1565393973&amp;s=gateway&amp;sr=8-5" TargetMode="External"/><Relationship Id="rId133" Type="http://schemas.openxmlformats.org/officeDocument/2006/relationships/hyperlink" Target="https://www.uline.com/Product/Detail/H-7786/Office-Furniture/Collaboration-Table-Single-Workstation" TargetMode="External"/><Relationship Id="rId138" Type="http://schemas.openxmlformats.org/officeDocument/2006/relationships/hyperlink" Target="https://www.amazon.com/Universal-Folders-Assorted-Two-Ply-Letter/dp/B00G06R8GM/ref=sr_1_3?crid=8Y10MIDVV1N1&amp;keywords=manilla+folders&amp;qid=1572038330&amp;s=industrial&amp;sprefix=manill%2Cindustrial%2C200&amp;sr=1-3" TargetMode="External"/><Relationship Id="rId16" Type="http://schemas.openxmlformats.org/officeDocument/2006/relationships/hyperlink" Target="https://www.glaciertanks.com/tank-sample-valves-smp-g150-038.html" TargetMode="External"/><Relationship Id="rId107" Type="http://schemas.openxmlformats.org/officeDocument/2006/relationships/hyperlink" Target="https://www.amazon.com/CyberPower-AVRG750U-System-Outlets-Compact/dp/B00K8ZMTAQ" TargetMode="External"/><Relationship Id="rId11" Type="http://schemas.openxmlformats.org/officeDocument/2006/relationships/hyperlink" Target="https://www.amazon.com/Square-QO110-Circuit-Breaker-1-Pole/dp/B01LWNVAKB" TargetMode="External"/><Relationship Id="rId32" Type="http://schemas.openxmlformats.org/officeDocument/2006/relationships/hyperlink" Target="https://www.uline.com/Product/Detail/H-1871GR/Storage-Cabinets/Jumbo-Heavy-Duty-Metal-Storage-Cabinet-48-x-24-x-78-Unassembled-Gray" TargetMode="External"/><Relationship Id="rId37" Type="http://schemas.openxmlformats.org/officeDocument/2006/relationships/hyperlink" Target="https://www.amazon.com/dp/B00L2LK164/ref=psdc_281413_t3_B003Z4G3I6" TargetMode="External"/><Relationship Id="rId53" Type="http://schemas.openxmlformats.org/officeDocument/2006/relationships/hyperlink" Target="https://www.smcusa.com/products/?id=22170&amp;partNumber=akh07-00&amp;type=Detail" TargetMode="External"/><Relationship Id="rId58" Type="http://schemas.openxmlformats.org/officeDocument/2006/relationships/hyperlink" Target="https://www.digikey.com/product-detail/en/essentra-components/RCP-120-T/RP973-ND/3814650" TargetMode="External"/><Relationship Id="rId74" Type="http://schemas.openxmlformats.org/officeDocument/2006/relationships/hyperlink" Target="https://www.dixonvalve.com/product/42MP-XC50" TargetMode="External"/><Relationship Id="rId79" Type="http://schemas.openxmlformats.org/officeDocument/2006/relationships/hyperlink" Target="https://www.mcmaster.com/51235k134" TargetMode="External"/><Relationship Id="rId102" Type="http://schemas.openxmlformats.org/officeDocument/2006/relationships/hyperlink" Target="https://www.amazon.com/General-Tools-80560-Telescoping-Inspection/dp/B0052EE1EU/ref=asc_df_B0052EE1EU/?tag=hyprod-20&amp;linkCode=df0&amp;hvadid=312171659895&amp;hvpos=1o1&amp;hvnetw=g&amp;hvrand=621542333603894353&amp;hvpone=&amp;hvptwo=&amp;hvqmt=&amp;hvdev=c&amp;hvdvcmdl=&amp;hvlocint=&amp;hvlocphy=9031645&amp;hvtargid=pla-421350502969&amp;psc=1&amp;tag=&amp;ref=&amp;adgrpid=61727970626&amp;hvpone=&amp;hvptwo=&amp;hvadid=312171659895&amp;hvpos=1o1&amp;hvnetw=g&amp;hvrand=621542333603894353&amp;hvqmt=&amp;hvdev=c&amp;hvdvcmdl=&amp;hvlocint=&amp;hvlocphy=9031645&amp;hvtargid=pla-421350502969" TargetMode="External"/><Relationship Id="rId123" Type="http://schemas.openxmlformats.org/officeDocument/2006/relationships/hyperlink" Target="https://www.amazon.com/VISE-GRIP-Original-Locking-Pliers-36/dp/B0015YJDNK/ref=sr_1_6?keywords=vice+grips&amp;qid=1571357848&amp;sr=8-6" TargetMode="External"/><Relationship Id="rId128" Type="http://schemas.openxmlformats.org/officeDocument/2006/relationships/hyperlink" Target="https://www.grainger.com/product/MILWAUKEE-M18-Cordless-Combination-Kit-488D94" TargetMode="External"/><Relationship Id="rId144" Type="http://schemas.openxmlformats.org/officeDocument/2006/relationships/hyperlink" Target="https://www.amazon.com/Brother-Monochrome-Multifunction-MFCL2710DW-Replenishment/dp/B0763ZCH7K/ref=sxin_0_osp3-69d8623e_cov?ascsubtag=69d8623e-dbcc-4adf-9a57-16c144521726&amp;creativeASIN=B0763ZCH7K&amp;cv_ct_id=amzn1.osp.69d8623e-dbcc-4adf-9a57-16c144521726&amp;cv_ct_pg=search&amp;cv_ct_wn=osp-search&amp;keywords=BROTHER+printer+scanner&amp;linkCode=oas&amp;pd_rd_i=B0763ZCH7K&amp;pd_rd_r=1dc29248-5cf6-427d-9aa5-fe708564857b&amp;pd_rd_w=OT99Z&amp;pd_rd_wg=i2Abg&amp;pf_rd_p=a23a388c-add5-49df-b293-a31ade89c6bf&amp;pf_rd_r=MVKHM8YMCX3AVDGV5NPQ&amp;qid=1572039143&amp;s=appliances&amp;tag=imoreosp-20" TargetMode="External"/><Relationship Id="rId149" Type="http://schemas.openxmlformats.org/officeDocument/2006/relationships/hyperlink" Target="https://www.mcmaster.com/1287k31" TargetMode="External"/><Relationship Id="rId5" Type="http://schemas.openxmlformats.org/officeDocument/2006/relationships/hyperlink" Target="https://www.grainger.com/product/HONEYWELL-UVEX-Genesis-Anti-Fog-Safety-Glasses-6XF73" TargetMode="External"/><Relationship Id="rId90" Type="http://schemas.openxmlformats.org/officeDocument/2006/relationships/hyperlink" Target="https://www.mcmaster.com/5548k77" TargetMode="External"/><Relationship Id="rId95" Type="http://schemas.openxmlformats.org/officeDocument/2006/relationships/hyperlink" Target="https://www.amazon.com/ZYLISS-Chefs-Sheath-7-5-Inch-Stainless/dp/B00760ANEA/ref=sr_1_5?s=home-garden&amp;ie=UTF8&amp;qid=1543621532&amp;sr=1-5&amp;keywords=knife+with+sheath" TargetMode="External"/><Relationship Id="rId22" Type="http://schemas.openxmlformats.org/officeDocument/2006/relationships/hyperlink" Target="https://apeelsciences.box.com/s/kqdm7nab4hq65gvlfiyg02xgysh6cq0r" TargetMode="External"/><Relationship Id="rId27" Type="http://schemas.openxmlformats.org/officeDocument/2006/relationships/hyperlink" Target="https://americanweigh.com/product_info.php?products_id=154" TargetMode="External"/><Relationship Id="rId43" Type="http://schemas.openxmlformats.org/officeDocument/2006/relationships/hyperlink" Target="https://www.monoprice.com/product?p_id=2117" TargetMode="External"/><Relationship Id="rId48" Type="http://schemas.openxmlformats.org/officeDocument/2006/relationships/hyperlink" Target="https://www.mcmaster.com/14155t16-14155T161" TargetMode="External"/><Relationship Id="rId64" Type="http://schemas.openxmlformats.org/officeDocument/2006/relationships/hyperlink" Target="https://www.ifm.com/us/en/product/EVT041" TargetMode="External"/><Relationship Id="rId69" Type="http://schemas.openxmlformats.org/officeDocument/2006/relationships/hyperlink" Target="https://www.ifm.com/us/en/product/E21139" TargetMode="External"/><Relationship Id="rId113" Type="http://schemas.openxmlformats.org/officeDocument/2006/relationships/hyperlink" Target="https://acupwr.com/products/global-surge-protector-acupwr-kit-as6wwk" TargetMode="External"/><Relationship Id="rId118" Type="http://schemas.openxmlformats.org/officeDocument/2006/relationships/hyperlink" Target="https://www.pureaqua.com/chemical-feeding-systems/" TargetMode="External"/><Relationship Id="rId134" Type="http://schemas.openxmlformats.org/officeDocument/2006/relationships/hyperlink" Target="https://www.amazon.com/Swingline-Precision-Adjustable-Capacity-74037/dp/B0006HUPHU/ref=sr_1_5?s=office-products&amp;ie=UTF8&amp;qid=1542401029&amp;sr=1-5&amp;keywords=3+hole+punch" TargetMode="External"/><Relationship Id="rId139" Type="http://schemas.openxmlformats.org/officeDocument/2006/relationships/hyperlink" Target="https://www.amazon.com/Pendaflex-SureHook-Reinforced-Hanging-Standard/dp/B01IQ7BG4W/ref=sr_1_10?keywords=hanging+file&amp;qid=1572038389&amp;s=industrial&amp;sr=1-10&amp;qty=5" TargetMode="External"/><Relationship Id="rId80" Type="http://schemas.openxmlformats.org/officeDocument/2006/relationships/hyperlink" Target="https://www.ocaire.com/AN20-C11.html" TargetMode="External"/><Relationship Id="rId85" Type="http://schemas.openxmlformats.org/officeDocument/2006/relationships/hyperlink" Target="https://www.mcmaster.com/51235k128" TargetMode="External"/><Relationship Id="rId150" Type="http://schemas.openxmlformats.org/officeDocument/2006/relationships/hyperlink" Target="https://www.homedepot.com/p/General-Tools-Hardened-Steel-Center-Punch-89/202025674?MERCH=REC-_-pipsem-_-NA-_-202025674-_-N" TargetMode="External"/><Relationship Id="rId12" Type="http://schemas.openxmlformats.org/officeDocument/2006/relationships/hyperlink" Target="https://www.webstaurantstore.com/noritz-skd7466-neutralizer-set/HPSKD7466.html?utm_source=Google&amp;utm_medium=cpc&amp;utm_campaign=GoogleShopping&amp;gclid=EAIaIQobChMI85Du16Kl4QIVVyCtBh0FTQ73EAQYAiABEgKar_D_BwE" TargetMode="External"/><Relationship Id="rId17" Type="http://schemas.openxmlformats.org/officeDocument/2006/relationships/hyperlink" Target="https://www.glaciertanks.com/tri-clamp-buna-gaskets-40mpu-100-fda.html" TargetMode="External"/><Relationship Id="rId25" Type="http://schemas.openxmlformats.org/officeDocument/2006/relationships/hyperlink" Target="https://us.ohaus.com/en-US/Products/Balances-Scales/Portable-Balances/Scout-SPX/SPX6201-AM" TargetMode="External"/><Relationship Id="rId33" Type="http://schemas.openxmlformats.org/officeDocument/2006/relationships/hyperlink" Target="http://www.testequipmentdepot.com/ohaus/ph-meters-and-water-quality-analysis/conductivity-meters/portable/pen-meter-temperature-display-st20cb.htm?ref=gbase&amp;gclid=EAIaIQobChMI7pnwtuDL4wIVJRh9Ch0VpAQ4EAYYASABEgJD7fD_BwE" TargetMode="External"/><Relationship Id="rId38" Type="http://schemas.openxmlformats.org/officeDocument/2006/relationships/hyperlink" Target="https://www.amazon.com/dp/B07NHTGBJW/ref=psdc_10967761_t1_B01DJEBLQU?th=1" TargetMode="External"/><Relationship Id="rId46" Type="http://schemas.openxmlformats.org/officeDocument/2006/relationships/hyperlink" Target="https://www.amazon.com/Nicole-Home-Collection-Flexible-Colorful/dp/B01HN7ZGUQ/ref=sr_1_1?ie=UTF8&amp;qid=1531877502&amp;sr=8-1&amp;keywords=B01HN7ZGUQ" TargetMode="External"/><Relationship Id="rId59" Type="http://schemas.openxmlformats.org/officeDocument/2006/relationships/hyperlink" Target="https://www.mencom.com/shop/min-power-size-i-cordset-3-pole-male-straight-female-straight-2m-18a-gray-pvc.html" TargetMode="External"/><Relationship Id="rId67" Type="http://schemas.openxmlformats.org/officeDocument/2006/relationships/hyperlink" Target="https://www.ifm.com/us/en/product/EVT105" TargetMode="External"/><Relationship Id="rId103" Type="http://schemas.openxmlformats.org/officeDocument/2006/relationships/hyperlink" Target="https://www.uline.com/Product/Detail/S-13786BL/Duct-Tape/Gorilla-Duct-Tape-2-x-35-yds-Black?model=S-13786BL&amp;RootChecked=yes" TargetMode="External"/><Relationship Id="rId108" Type="http://schemas.openxmlformats.org/officeDocument/2006/relationships/hyperlink" Target="https://www.amazon.com/NEWVANGA-International-Universal-Worldwide-Charging/dp/B01FO4W5W2/ref=sr_1_17?ie=UTF8&amp;qid=1546892025&amp;sr=8-17&amp;keywords=international+outlet+adapters" TargetMode="External"/><Relationship Id="rId116" Type="http://schemas.openxmlformats.org/officeDocument/2006/relationships/hyperlink" Target="https://viqua.com/product/602807/" TargetMode="External"/><Relationship Id="rId124" Type="http://schemas.openxmlformats.org/officeDocument/2006/relationships/hyperlink" Target="https://www.amazon.com/Blackhawk-578-9796-Standard-Metric-Socket/dp/B001CCMW3S/ref=pd_sbs_469_1/142-8435739-0512243?_encoding=UTF8&amp;pd_rd_i=B001CCMW3S&amp;pd_rd_r=b8a5f5ca-39ab-4a93-bb54-7850ac67c164&amp;pd_rd_w=EhLKl&amp;pd_rd_wg=dgxyR&amp;pf_rd_p=52b7592c-2dc9-4ac6-84d4-4bda6360045e&amp;pf_rd_r=NZRBPXH6WH8WT60YJ1HB&amp;psc=1&amp;refRID=NZRBPXH6WH8WT60YJ1HB" TargetMode="External"/><Relationship Id="rId129" Type="http://schemas.openxmlformats.org/officeDocument/2006/relationships/hyperlink" Target="https://www.amazon.com/Milwaukee-0880-20-18-Volt-Cordless-Vacuum/dp/B001AHMQ90/ref=sr_1_2?keywords=milwaukee+m18+shop+vac&amp;qid=1572037733&amp;sr=8-2&amp;qty=5" TargetMode="External"/><Relationship Id="rId137" Type="http://schemas.openxmlformats.org/officeDocument/2006/relationships/hyperlink" Target="https://www.amazon.com/AmazonBasics-Gallon-Commercial-Basket-Recycling/dp/B07FFJ8CKV/ref=sxin_5_pb?keywords=trash%2Bbin&amp;pd_rd_i=B07FFJ8CKV&amp;pd_rd_r=81480e45-a815-4043-b705-116520e333e0&amp;pd_rd_w=k4FXL&amp;pd_rd_wg=4MZ8r&amp;pf_rd_p=50bbfd25-5ef7-41a2-86d6-74d854b30e30&amp;pf_rd_r=TMJ3Z0Q571ZZ98QPSSJW&amp;qid=1572038203&amp;th=1" TargetMode="External"/><Relationship Id="rId20" Type="http://schemas.openxmlformats.org/officeDocument/2006/relationships/hyperlink" Target="https://www.mcmaster.com/4568k192" TargetMode="External"/><Relationship Id="rId41" Type="http://schemas.openxmlformats.org/officeDocument/2006/relationships/hyperlink" Target="https://www.amazon.com/SanDisk-microSDHC-Standard-Packaging-SDSQUNC-032G-GN6MA/dp/B010Q57T02" TargetMode="External"/><Relationship Id="rId54" Type="http://schemas.openxmlformats.org/officeDocument/2006/relationships/hyperlink" Target="https://www.smcpneumatics.com/KQ2P-11.html" TargetMode="External"/><Relationship Id="rId62" Type="http://schemas.openxmlformats.org/officeDocument/2006/relationships/hyperlink" Target="https://www.ifm.com/us/en/product/DP2200" TargetMode="External"/><Relationship Id="rId70" Type="http://schemas.openxmlformats.org/officeDocument/2006/relationships/hyperlink" Target="https://www.dixonvalve.com/product/13MHHM50-75" TargetMode="External"/><Relationship Id="rId75" Type="http://schemas.openxmlformats.org/officeDocument/2006/relationships/hyperlink" Target="https://www.dixonvalve.com/product/40MP-XW150" TargetMode="External"/><Relationship Id="rId83" Type="http://schemas.openxmlformats.org/officeDocument/2006/relationships/hyperlink" Target="https://www.mcmaster.com/51055k413" TargetMode="External"/><Relationship Id="rId88" Type="http://schemas.openxmlformats.org/officeDocument/2006/relationships/hyperlink" Target="https://www.mcmaster.com/46325k28" TargetMode="External"/><Relationship Id="rId91" Type="http://schemas.openxmlformats.org/officeDocument/2006/relationships/hyperlink" Target="https://www.mcmaster.com/5548k74" TargetMode="External"/><Relationship Id="rId96" Type="http://schemas.openxmlformats.org/officeDocument/2006/relationships/hyperlink" Target="https://www.uline.com/Product/Detail/S-7905/Hearing-Protection/Max-Lite-Earplugs-Corded" TargetMode="External"/><Relationship Id="rId111" Type="http://schemas.openxmlformats.org/officeDocument/2006/relationships/hyperlink" Target="https://www.amazon.com/ThermoPro-TP50-Digital-Thermometer-Temperature/dp/B01H1R0K68/ref=sr_1_5?keywords=thermpro&amp;qid=1565394518&amp;s=gateway&amp;sr=8-5" TargetMode="External"/><Relationship Id="rId132" Type="http://schemas.openxmlformats.org/officeDocument/2006/relationships/hyperlink" Target="https://www.uline.com/Product/Detail/H-1138-STEEL/Packing-Tables/Industrial-Packing-Table-72-x-36-Steel-Top" TargetMode="External"/><Relationship Id="rId140" Type="http://schemas.openxmlformats.org/officeDocument/2006/relationships/hyperlink" Target="https://www.amazon.com/Universal-21124-Top-Load-Protectors-Standard/dp/B001CD9NTI/ref=pd_sbs_328_1/131-4885370-4526430?_encoding=UTF8&amp;pd_rd_i=B001CD9NTI&amp;pd_rd_r=6566bcb8-ac2b-437e-a470-55067280a7e7&amp;pd_rd_w=YiakF&amp;pd_rd_wg=YDB4n&amp;pf_rd_p=52b7592c-2dc9-4ac6-84d4-4bda6360045e&amp;pf_rd_r=JBRF5SZDDX5ATB07N6EV&amp;psc=1&amp;refRID=JBRF5SZDDX5ATB07N6EV" TargetMode="External"/><Relationship Id="rId145" Type="http://schemas.openxmlformats.org/officeDocument/2006/relationships/hyperlink" Target="https://www.amazon.com/Habor-Thermometer-Waterproof-Backlight-Reversible/dp/B07RGMT3SM?pf_rd_p=27933938-66d5-4a49-965b-3c0c25216562&amp;pd_rd_wg=FG2vw&amp;pf_rd_r=7TXVHM2K83115E9JHN6G&amp;ref_=pd_gw_cr_simh&amp;pd_rd_w=A6GXr&amp;pd_rd_r=8257b567-bb47-4678-a5d6-b1827da45a66&amp;th=1" TargetMode="External"/><Relationship Id="rId153" Type="http://schemas.microsoft.com/office/2017/10/relationships/threadedComment" Target="../threadedComments/threadedComment1.xml"/><Relationship Id="rId1" Type="http://schemas.openxmlformats.org/officeDocument/2006/relationships/hyperlink" Target="https://www.mcmaster.com/6493k8" TargetMode="External"/><Relationship Id="rId6" Type="http://schemas.openxmlformats.org/officeDocument/2006/relationships/hyperlink" Target="https://processhose.com/3-4-in-i-d-contitech-blue-fortress-300-psi-washdown-hose-bulk-hose-priced-per-foot-no-end-fittings.html?gclid=EAIaIQobChMIj5SCs7T33QIVkcVkCh3ZEQMyEAYYCCABEgL4ZPD_BwE" TargetMode="External"/><Relationship Id="rId15" Type="http://schemas.openxmlformats.org/officeDocument/2006/relationships/hyperlink" Target="https://www.glaciertanks.com/tank-cip-spray-balls-sb-150-200-7-mini.html" TargetMode="External"/><Relationship Id="rId23" Type="http://schemas.openxmlformats.org/officeDocument/2006/relationships/hyperlink" Target="https://apeelsciences.box.com/s/tym3l3p3zendxm7vgb05jtt175jytn9a" TargetMode="External"/><Relationship Id="rId28" Type="http://schemas.openxmlformats.org/officeDocument/2006/relationships/hyperlink" Target="https://www.amazon.com/Goldsource-STU-500-Voltage-Converter-Transformer/dp/B0022QOSDK/ref=sr_1_fkmrnull_1?keywords=goldsource+STU-500W+Voltage+Transformer+Converter%3A+AC+110V%2F220V+Step-Up%2FDown+Power+Converter+with+5V+USB+Output%2C+500+Watt&amp;qid=1553888669&amp;s=gateway&amp;sr=8-1-fkmrnull" TargetMode="External"/><Relationship Id="rId36" Type="http://schemas.openxmlformats.org/officeDocument/2006/relationships/hyperlink" Target="https://www.amazon.com/American-Weigh-Scales-1KGWGT-Calibration/dp/B002UL9ZEO/ref=sr_1_4?keywords=1kg+calibration+weight&amp;qid=1558575031&amp;s=gateway&amp;sr=8-4" TargetMode="External"/><Relationship Id="rId49" Type="http://schemas.openxmlformats.org/officeDocument/2006/relationships/hyperlink" Target="https://www.amazon.com/Energizer-2032-BP-6-6-pack/dp/B0002RID4G/ref=sr_1_5?keywords=CR2032&amp;qid=1563847271&amp;s=gateway&amp;sr=8-5" TargetMode="External"/><Relationship Id="rId57" Type="http://schemas.openxmlformats.org/officeDocument/2006/relationships/hyperlink" Target="https://www.digikey.com/product-detail/en/delta-electronics/AFB1224VHE-TC5F/603-1472-ND/2560596" TargetMode="External"/><Relationship Id="rId106" Type="http://schemas.openxmlformats.org/officeDocument/2006/relationships/hyperlink" Target="https://www.uline.com/Product/Detail/H-3749/Tools/Uline-Super-Max-Tape-Measure-1-1-16-x-30" TargetMode="External"/><Relationship Id="rId114" Type="http://schemas.openxmlformats.org/officeDocument/2006/relationships/hyperlink" Target="https://custom-metalcraft.com/custom-process-equipment/" TargetMode="External"/><Relationship Id="rId119" Type="http://schemas.openxmlformats.org/officeDocument/2006/relationships/hyperlink" Target="https://www.pureaqua.com/grundfos-smart-digital-dda-ddc-dde/" TargetMode="External"/><Relationship Id="rId127" Type="http://schemas.openxmlformats.org/officeDocument/2006/relationships/hyperlink" Target="https://www.grainger.com/product/RIDGID-Cast-Iron-8-Straight-Pipe-4A497" TargetMode="External"/><Relationship Id="rId10" Type="http://schemas.openxmlformats.org/officeDocument/2006/relationships/hyperlink" Target="https://www.amazon.com/Homewerks-VGV-2LH-B4CB-Female-Thread-4-Inch/dp/B0046HAAJO" TargetMode="External"/><Relationship Id="rId31" Type="http://schemas.openxmlformats.org/officeDocument/2006/relationships/hyperlink" Target="https://processhose.com/1-in-i-d-contitech-blue-fortress-300-psi-washdown-hose-bulk-hose-priced-per-foot-no-end-fittings.html" TargetMode="External"/><Relationship Id="rId44" Type="http://schemas.openxmlformats.org/officeDocument/2006/relationships/hyperlink" Target="https://www.amazon.com/Plugable-Ethernet-Compatible-Raspberry-AX88772A/dp/B00RM3KXAU?keywords=micro%20usb%20to%20ethernet%20rj45%20adapter&amp;psc=1&amp;qid=1540228213&amp;ref=sr_1_2_sspa&amp;s=Electronics&amp;sr=1-2-spons" TargetMode="External"/><Relationship Id="rId52" Type="http://schemas.openxmlformats.org/officeDocument/2006/relationships/hyperlink" Target="https://brewhaequipment.com/products/sanitary-ball-valve" TargetMode="External"/><Relationship Id="rId60" Type="http://schemas.openxmlformats.org/officeDocument/2006/relationships/hyperlink" Target="https://www.mouser.com/ProductDetail/Littelfuse/0239001HXEP?qs=sGAEpiMZZMtxU2g%2F1juGqbdCHRI5TALuIu8iTmKz%252Br0%3D" TargetMode="External"/><Relationship Id="rId65" Type="http://schemas.openxmlformats.org/officeDocument/2006/relationships/hyperlink" Target="https://www.ifm.com/us/en/product/EVT288" TargetMode="External"/><Relationship Id="rId73" Type="http://schemas.openxmlformats.org/officeDocument/2006/relationships/hyperlink" Target="https://www.dixonvalve.com/product/T7IMPS-050150PL" TargetMode="External"/><Relationship Id="rId78" Type="http://schemas.openxmlformats.org/officeDocument/2006/relationships/hyperlink" Target="https://www.mcmaster.com/51305k334" TargetMode="External"/><Relationship Id="rId81" Type="http://schemas.openxmlformats.org/officeDocument/2006/relationships/hyperlink" Target="https://www.ocaire.com/AN10-C07.html" TargetMode="External"/><Relationship Id="rId86" Type="http://schemas.openxmlformats.org/officeDocument/2006/relationships/hyperlink" Target="http://configurator.ashcroft.com/ecatalog/configurators/commercial-gauges/spec/1005P/128210" TargetMode="External"/><Relationship Id="rId94" Type="http://schemas.openxmlformats.org/officeDocument/2006/relationships/hyperlink" Target="https://www.digikey.com/product-detail/en/ftdi-future-technology-devices-international-ltd/CHIPI-X10/768-1138-ND/3103022" TargetMode="External"/><Relationship Id="rId99" Type="http://schemas.openxmlformats.org/officeDocument/2006/relationships/hyperlink" Target="https://www.uline.com/Product/Detail/S-16166/3M-Electrical-Tape/3M-1700-Electrical-Tape-3-4-x-60" TargetMode="External"/><Relationship Id="rId101" Type="http://schemas.openxmlformats.org/officeDocument/2006/relationships/hyperlink" Target="https://www.amazon.com/Measuring-Measurement-Newness-Stainless-Steel/dp/B010PIM9MS/ref=sr_1_3?keywords=Stainless%2Bsteel%2Bmeasuring%2Bcontainers&amp;qid=1559078688&amp;s=gateway&amp;sr=8-3&amp;th=1" TargetMode="External"/><Relationship Id="rId122" Type="http://schemas.openxmlformats.org/officeDocument/2006/relationships/hyperlink" Target="https://www.thomassci.com/Laboratory-Supplies/pH-Test-Strips/_/Peracetic-Acid-Test-Paper?q=Peracetic%20Acid%20Test%20Strips" TargetMode="External"/><Relationship Id="rId130" Type="http://schemas.openxmlformats.org/officeDocument/2006/relationships/hyperlink" Target="https://www.amazon.com/dp/B00APAQT4Q/ref=psdc_1063292_t2_B00KSQ8ZNA?th=1" TargetMode="External"/><Relationship Id="rId135" Type="http://schemas.openxmlformats.org/officeDocument/2006/relationships/hyperlink" Target="https://www.amazon.com/AmazonBasics-3-Ring-Binder-Inch-4-Pack/dp/B01BRGTWOA/ref=sr_1_4?keywords=binder+1%22&amp;qid=1552520378&amp;s=gateway&amp;sr=8-4" TargetMode="External"/><Relationship Id="rId143" Type="http://schemas.openxmlformats.org/officeDocument/2006/relationships/hyperlink" Target="https://www.amazon.com/Magic-Chef-MCAR240SE2-Stainless-All-Refrigerator/dp/B07JJJRR4W/ref=sr_1_2?s=appliances&amp;ie=UTF8&amp;qid=1550106689&amp;sr=1-2&amp;keywords=mini+fridge&amp;refinements=p_n_feature_six_browse-bin%3A7319327011" TargetMode="External"/><Relationship Id="rId148" Type="http://schemas.openxmlformats.org/officeDocument/2006/relationships/hyperlink" Target="https://www.amazon.com/Wera-05074710001-Kraftform-Screwdriver-Adjustment/dp/B003KN3GAK/ref=asc_df_B003KN3GAA/?tag=hyprod-20&amp;linkCode=df0&amp;hvadid=309813767497&amp;hvpos=1o4&amp;hvnetw=g&amp;hvrand=17227733152687034665&amp;hvpone=&amp;hvptwo=&amp;hvqmt=&amp;hvdev=c&amp;hvdvcmdl=&amp;hvlocint=&amp;hvlocphy=9031645&amp;hvtargid=pla-420978971929&amp;th=1" TargetMode="External"/><Relationship Id="rId151" Type="http://schemas.openxmlformats.org/officeDocument/2006/relationships/vmlDrawing" Target="../drawings/vmlDrawing1.vml"/><Relationship Id="rId4" Type="http://schemas.openxmlformats.org/officeDocument/2006/relationships/hyperlink" Target="https://www.mixerdirect.com/collections/mixers/products/1-5-hp-direct-drive-sanitary-tri-clamp-mount-mixer-3" TargetMode="External"/><Relationship Id="rId9" Type="http://schemas.openxmlformats.org/officeDocument/2006/relationships/hyperlink" Target="https://www.mcmaster.com/13945t81" TargetMode="External"/><Relationship Id="rId13" Type="http://schemas.openxmlformats.org/officeDocument/2006/relationships/hyperlink" Target="https://www.acwholesalers.com/Noritz-RC-9018M/p31841.html?gclid=EAIaIQobChMIw-qFg6Ol4QIVrR6tBh2C7gUVEAYYASABEgIJyvD_BwE" TargetMode="External"/><Relationship Id="rId18" Type="http://schemas.openxmlformats.org/officeDocument/2006/relationships/hyperlink" Target="https://www.glaciertanks.com/tri-clamp-fittings-single-hinge-pressure-clamps-13mhm-150.html" TargetMode="External"/><Relationship Id="rId39" Type="http://schemas.openxmlformats.org/officeDocument/2006/relationships/hyperlink" Target="https://www.adafruit.com/product/1995" TargetMode="External"/><Relationship Id="rId109" Type="http://schemas.openxmlformats.org/officeDocument/2006/relationships/hyperlink" Target="https://www.amazon.com/LP-Nikon-EN-EL14-Replacement-Battery/dp/B01LWA7GCI/ref=sr_1_1?ie=UTF8&amp;keywords=nikon%2Bd3200%2Bbattery&amp;qid=1490219764&amp;s=electronics&amp;sr=1-1-spons&amp;th=1" TargetMode="External"/><Relationship Id="rId34" Type="http://schemas.openxmlformats.org/officeDocument/2006/relationships/hyperlink" Target="https://apeelsciences.box.com/s/kqdm7nab4hq65gvlfiyg02xgysh6cq0r" TargetMode="External"/><Relationship Id="rId50" Type="http://schemas.openxmlformats.org/officeDocument/2006/relationships/hyperlink" Target="https://www.ifm.com/us/en/product/TA2002" TargetMode="External"/><Relationship Id="rId55" Type="http://schemas.openxmlformats.org/officeDocument/2006/relationships/hyperlink" Target="https://www.smcpneumatics.com/AR20-N02B-Z-A.html" TargetMode="External"/><Relationship Id="rId76" Type="http://schemas.openxmlformats.org/officeDocument/2006/relationships/hyperlink" Target="https://sanitaryfittings.us/product/clamp-gaskets" TargetMode="External"/><Relationship Id="rId97" Type="http://schemas.openxmlformats.org/officeDocument/2006/relationships/hyperlink" Target="https://www.uline.com/Product/Detail/S-13797/Extension-Cords-and-Surge-Protectors/All-Purpose-Extension-Cord-50" TargetMode="External"/><Relationship Id="rId104" Type="http://schemas.openxmlformats.org/officeDocument/2006/relationships/hyperlink" Target="https://www.amazon.com/Vacmaster-8-10-Gallon-Efficiency-VHBM/dp/B002MUAGDM/ref=pd_cp_469_1?pd_rd_w=OcRk0&amp;pf_rd_p=ef4dc990-a9ca-4945-ae0b-f8d549198ed6&amp;pf_rd_r=PP6BGDSM1NVHRXEB6PB2&amp;pd_rd_r=8f70b96d-82bb-4fea-aa96-b9df78d697ed&amp;pd_rd_wg=BWHmJ&amp;pd_rd_i=B002MUAGDM&amp;psc=1&amp;refRID=PP6BGDSM1NVHRXEB6PB2" TargetMode="External"/><Relationship Id="rId120" Type="http://schemas.openxmlformats.org/officeDocument/2006/relationships/hyperlink" Target="https://www.amazon.com/Cedar-Angler-Angle-Broom-Pack/dp/B001229JC0/ref=sr_1_26?keywords=broom+and+dustpan&amp;qid=1571343877&amp;sr=8-26" TargetMode="External"/><Relationship Id="rId125" Type="http://schemas.openxmlformats.org/officeDocument/2006/relationships/hyperlink" Target="https://www.amazon.com/Knipex-8701250-10-Inch-Cobra-Pliers/dp/B000X4J2H0/ref=pd_bxgy_469_2/142-8435739-0512243?_encoding=UTF8&amp;pd_rd_i=B000X4J2H0&amp;pd_rd_r=f6459a55-d635-4421-b590-b53d8cfcb258&amp;pd_rd_w=t2yHd&amp;pd_rd_wg=MAiRu&amp;pf_rd_p=09627863-9889-4290-b90a-5e9f86682449&amp;pf_rd_r=GXV6CAG0W2SSWN82RKY8&amp;psc=1&amp;refRID=GXV6CAG0W2SSWN82RKY8" TargetMode="External"/><Relationship Id="rId141" Type="http://schemas.openxmlformats.org/officeDocument/2006/relationships/hyperlink" Target="https://www.amazon.com/AmazonBasics-Multipurpose-Copy-Printer-Paper/dp/B01FV0F75G/ref=sr_1_5?keywords=printer%2Bpaper%2Bletter&amp;qid=1572039246&amp;sr=8-5&amp;qty=5&amp;th=1&amp;psc=1&amp;selectObb=b2bNew" TargetMode="External"/><Relationship Id="rId146" Type="http://schemas.openxmlformats.org/officeDocument/2006/relationships/hyperlink" Target="https://www.amazon.com/Anker-Tactical-Flashlight-Rechargeable-Water-Resistant/dp/B01KH2JP5G/ref=sxin_4_ac_d_pm?ac_md=2-1-QmV0d2VlbiAkMjUgYW5kICQ1MA%3D%3D-ac_d_pm&amp;crid=2EHSBPC33JBWN&amp;keywords=led+flashlight+rechargeable&amp;pd_rd_i=B01KH2JP5G&amp;pd_rd_r=5129d726-dc1f-469c-bb89-80b83dd0d87d&amp;pd_rd_w=F6bHO&amp;pd_rd_wg=PLykY&amp;pf_rd_p=24d053a8-30a1-4822-a2ff-4d1ab2b984fc&amp;pf_rd_r=EM5AYZRDBD77027TY8G4&amp;psc=1&amp;qid=1570732081&amp;s=hi&amp;sprefix=led+flashlight+recharge%2Ctools%2C203" TargetMode="External"/><Relationship Id="rId7" Type="http://schemas.openxmlformats.org/officeDocument/2006/relationships/hyperlink" Target="https://www.grainger.com/product/STANDARD-PUMP-316-Stainless-Steel-Santoprene-39N537" TargetMode="External"/><Relationship Id="rId71" Type="http://schemas.openxmlformats.org/officeDocument/2006/relationships/hyperlink" Target="https://www.dixonvalve.com/product/13MHHM200" TargetMode="External"/><Relationship Id="rId92" Type="http://schemas.openxmlformats.org/officeDocument/2006/relationships/hyperlink" Target="https://www.mcmaster.com/50405k35" TargetMode="External"/><Relationship Id="rId2" Type="http://schemas.openxmlformats.org/officeDocument/2006/relationships/hyperlink" Target="https://www.mcmaster.com/3518k52" TargetMode="External"/><Relationship Id="rId29" Type="http://schemas.openxmlformats.org/officeDocument/2006/relationships/hyperlink" Target="https://www.uline.com/Product/Detail/S-18815BL/Work-Wear/Neoprene-Apron-Black?model=S-18815BL&amp;RootChecked=yes" TargetMode="External"/><Relationship Id="rId24" Type="http://schemas.openxmlformats.org/officeDocument/2006/relationships/hyperlink" Target="https://apeelsciences.box.com/s/atig4nlbejjld3a3nop8nh33wfdb66j4" TargetMode="External"/><Relationship Id="rId40" Type="http://schemas.openxmlformats.org/officeDocument/2006/relationships/hyperlink" Target="https://smile.amazon.com/dp/B01KXWIHZY/ref=twister_B0756SMBLS?_encoding=UTF8&amp;psc=1" TargetMode="External"/><Relationship Id="rId45" Type="http://schemas.openxmlformats.org/officeDocument/2006/relationships/hyperlink" Target="https://www.amazon.com/Chicago-Cutlery-Kinzie-High-Carbon-Sheath/dp/B009GV1Z94/ref=sr_1_9?keywords=chef+knife+with+sheath&amp;qid=1553550499&amp;s=home-garden&amp;sr=1-9" TargetMode="External"/><Relationship Id="rId66" Type="http://schemas.openxmlformats.org/officeDocument/2006/relationships/hyperlink" Target="https://www.ifm.com/us/en/product/EVT043" TargetMode="External"/><Relationship Id="rId87" Type="http://schemas.openxmlformats.org/officeDocument/2006/relationships/hyperlink" Target="https://www.mcmaster.com/47865k13" TargetMode="External"/><Relationship Id="rId110" Type="http://schemas.openxmlformats.org/officeDocument/2006/relationships/hyperlink" Target="https://www.amazon.com/Vitapur-Ultraviolet-Water-Disinfection-System/dp/B07B898ND2/ref=asc_df_B07B898ND2/?tag=hyprod-20&amp;linkCode=df0&amp;hvadid=312147420188&amp;hvpos=1o1&amp;hvnetw=g&amp;hvrand=14912833504193345011&amp;hvpone=&amp;hvptwo=&amp;hvqmt=&amp;hvdev=c&amp;hvdvcmdl=&amp;hvlocint=&amp;hvlocphy=9031645&amp;hvtargid=pla-665215132217&amp;psc=1&amp;tag=&amp;ref=&amp;adgrpid=59556034542&amp;hvpone=&amp;hvptwo=&amp;hvadid=312147420188&amp;hvpos=1o1&amp;hvnetw=g&amp;hvrand=14912833504193345011&amp;hvqmt=&amp;hvdev=c&amp;hvdvcmdl=&amp;hvlocint=&amp;hvlocphy=9031645&amp;hvtargid=pla-665215132217" TargetMode="External"/><Relationship Id="rId115" Type="http://schemas.openxmlformats.org/officeDocument/2006/relationships/hyperlink" Target="http://www.trueclean.us/Tote-Cleaner.html" TargetMode="External"/><Relationship Id="rId131" Type="http://schemas.openxmlformats.org/officeDocument/2006/relationships/hyperlink" Target="https://www.uline.com/Product/Detail/H-6982/Steel-Workbenches/Adjustable-Height-Machine-Table-36-x-24-x-30-37" TargetMode="External"/><Relationship Id="rId136" Type="http://schemas.openxmlformats.org/officeDocument/2006/relationships/hyperlink" Target="https://www.amazon.com/AmazonBasics-Gallon-Commercial-Basket-Recycling/dp/B07FFJ8CKS/ref=sxin_5_pb?keywords=trash%2Bbin&amp;pd_rd_i=B07FFJ8CKV&amp;pd_rd_r=81480e45-a815-4043-b705-116520e333e0&amp;pd_rd_w=k4FXL&amp;pd_rd_wg=4MZ8r&amp;pf_rd_p=50bbfd25-5ef7-41a2-86d6-74d854b30e30&amp;pf_rd_r=TMJ3Z0Q571ZZ98QPSSJW&amp;qid=1572038203&amp;th=1" TargetMode="External"/><Relationship Id="rId61" Type="http://schemas.openxmlformats.org/officeDocument/2006/relationships/hyperlink" Target="https://www.ifm.com/us/en/product/DP1213" TargetMode="External"/><Relationship Id="rId82" Type="http://schemas.openxmlformats.org/officeDocument/2006/relationships/hyperlink" Target="https://www.mcmaster.com/5012k116" TargetMode="External"/><Relationship Id="rId152" Type="http://schemas.openxmlformats.org/officeDocument/2006/relationships/comments" Target="../comments1.xml"/><Relationship Id="rId19" Type="http://schemas.openxmlformats.org/officeDocument/2006/relationships/hyperlink" Target="https://www.glaciertanks.com/tri-clamp-hose-adapters-14mphr-g100-150.html" TargetMode="External"/><Relationship Id="rId14" Type="http://schemas.openxmlformats.org/officeDocument/2006/relationships/hyperlink" Target="https://www.glaciertanks.com/tri-clamp-fittings-1-12-inch-spools-sp-g100-018.html" TargetMode="External"/><Relationship Id="rId30" Type="http://schemas.openxmlformats.org/officeDocument/2006/relationships/hyperlink" Target="https://www.grainger.com/product/SIBATA-Serological-Pipet-48ME11" TargetMode="External"/><Relationship Id="rId35" Type="http://schemas.openxmlformats.org/officeDocument/2006/relationships/hyperlink" Target="https://www.amazon.com/Ohaus-SPX8200-Scout-Analytical-Balance/dp/B01AJ08NMW/ref=sr_1_fkmrnull_5?keywords=ohaus+spx8200&amp;qid=1558575258&amp;s=gateway&amp;sr=8-5-fkmrnull" TargetMode="External"/><Relationship Id="rId56" Type="http://schemas.openxmlformats.org/officeDocument/2006/relationships/hyperlink" Target="https://www.mcmaster.com/4796k54" TargetMode="External"/><Relationship Id="rId77" Type="http://schemas.openxmlformats.org/officeDocument/2006/relationships/hyperlink" Target="https://www.dixonvalve.com/product/STBC238" TargetMode="External"/><Relationship Id="rId100" Type="http://schemas.openxmlformats.org/officeDocument/2006/relationships/hyperlink" Target="https://www.amazon.com/Measuring-Measurement-Newness-Stainless-Steel/dp/B00YX4UJJ6/ref=sr_1_3?keywords=Stainless%2Bsteel%2Bmeasuring%2Bcontainers&amp;qid=1559078688&amp;s=gateway&amp;sr=8-3&amp;th=1" TargetMode="External"/><Relationship Id="rId105" Type="http://schemas.openxmlformats.org/officeDocument/2006/relationships/hyperlink" Target="https://www.amazon.com/Master-Lock-Lockout-Tagout-Clearance/dp/B000H5S1SG/ref=sr_1_2?gclid=EAIaIQobChMI3-Hlo7bJ4wIVFdRkCh3M2grdEAAYASAAEgK_3vD_BwE&amp;hvadid=174231789977&amp;hvdev=c&amp;hvlocphy=9031645&amp;hvnetw=g&amp;hvpos=1t1&amp;hvqmt=e&amp;hvrand=11688852128543091345&amp;hvtargid=kwd-143309300969&amp;hydadcr=26614_9479206&amp;keywords=loto+hasp&amp;qid=1563829351&amp;s=gateway&amp;sr=8-2" TargetMode="External"/><Relationship Id="rId126" Type="http://schemas.openxmlformats.org/officeDocument/2006/relationships/hyperlink" Target="https://www.grainger.com/product/RIDGID-Aluminum-18-Straight-Pipe-6A652" TargetMode="External"/><Relationship Id="rId147" Type="http://schemas.openxmlformats.org/officeDocument/2006/relationships/hyperlink" Target="https://www.uline.com/Product/Detail/H-4412Y/Cutters/Deluxe-Klever-X-Change-Cutter-Single-Sided-Yellow?model=H-4412Y&amp;RootChecked=yes" TargetMode="External"/><Relationship Id="rId8" Type="http://schemas.openxmlformats.org/officeDocument/2006/relationships/hyperlink" Target="https://www.homedepot.com/p/Husky-3-8-in-Industrial-Style-Quick-Connector-Kit-5-Piece-HDA71900AV/205190585?cm_mmc=Shopping%7CG%7CBase%7CPB%7C25-28_COMPRESSORS_AND_AIR_TOOL%7CHusky%7CBT3%7CBrand%7CAirTools%7CLIA%7c71700000045008692%7c58700004650922073%7c92700039927177435&amp;gclid=EAIaIQobChMIrt_IiqKl4QIV1h6tBh2v1QIxEAQYAiABEgI_0_D_BwE&amp;gclsrc=aw.ds" TargetMode="External"/><Relationship Id="rId51" Type="http://schemas.openxmlformats.org/officeDocument/2006/relationships/hyperlink" Target="https://www.ifm.com/us/en/product/IN5225" TargetMode="External"/><Relationship Id="rId72" Type="http://schemas.openxmlformats.org/officeDocument/2006/relationships/hyperlink" Target="https://www.mcmaster.com/4322k152" TargetMode="External"/><Relationship Id="rId93" Type="http://schemas.openxmlformats.org/officeDocument/2006/relationships/hyperlink" Target="https://bareiss.de/en/produkte/haertepruefung/shore-hpe-ii.php" TargetMode="External"/><Relationship Id="rId98" Type="http://schemas.openxmlformats.org/officeDocument/2006/relationships/hyperlink" Target="https://www.uline.com/Product/Detail/S-6706/Cable-Ties-and-Tools/Natural-Cable-Ties-Kit" TargetMode="External"/><Relationship Id="rId121" Type="http://schemas.openxmlformats.org/officeDocument/2006/relationships/hyperlink" Target="https://www.uline.com/Product/Detail/S-16970W/Pails/Economy-Plastic-Pail-5-Gallon-White?model=S-16970W&amp;RootChecked=yes" TargetMode="External"/><Relationship Id="rId142" Type="http://schemas.openxmlformats.org/officeDocument/2006/relationships/hyperlink" Target="https://www.amazon.com/Fellowes-Powershred-Proof-Cross-Cut-Shredder/dp/B000YGO7HW/ref=sr_1_1?keywords=Fellowes&#174;+SB-99Ci&amp;qid=1572038934&amp;sr=8-1" TargetMode="External"/><Relationship Id="rId3" Type="http://schemas.openxmlformats.org/officeDocument/2006/relationships/hyperlink" Target="https://www.mcmaster.com/8004k48"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s.chemtel.net/webclients/cheneybrothers/540011S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2A49A-969F-D04E-BA02-7CDE63E60441}">
  <dimension ref="A1:N244"/>
  <sheetViews>
    <sheetView zoomScale="144" workbookViewId="0">
      <selection activeCell="B6" sqref="B6"/>
    </sheetView>
  </sheetViews>
  <sheetFormatPr defaultColWidth="11" defaultRowHeight="15.75"/>
  <cols>
    <col min="1" max="1" width="13.125" customWidth="1"/>
    <col min="2" max="2" width="15.125" customWidth="1"/>
    <col min="3" max="3" width="16.5" customWidth="1"/>
    <col min="4" max="4" width="13.625" customWidth="1"/>
    <col min="5" max="5" width="13.875" customWidth="1"/>
  </cols>
  <sheetData>
    <row r="1" spans="1:1">
      <c r="A1" s="39" t="s">
        <v>2223</v>
      </c>
    </row>
    <row r="2" spans="1:1">
      <c r="A2" s="38" t="s">
        <v>2206</v>
      </c>
    </row>
    <row r="3" spans="1:1">
      <c r="A3" s="38" t="s">
        <v>2215</v>
      </c>
    </row>
    <row r="4" spans="1:1">
      <c r="A4" s="38" t="s">
        <v>2207</v>
      </c>
    </row>
    <row r="5" spans="1:1">
      <c r="A5" s="38" t="s">
        <v>2216</v>
      </c>
    </row>
    <row r="6" spans="1:1">
      <c r="A6" s="38" t="s">
        <v>2208</v>
      </c>
    </row>
    <row r="7" spans="1:1">
      <c r="A7" s="38" t="s">
        <v>2217</v>
      </c>
    </row>
    <row r="8" spans="1:1">
      <c r="A8" s="38" t="s">
        <v>2209</v>
      </c>
    </row>
    <row r="9" spans="1:1">
      <c r="A9" s="38" t="s">
        <v>2218</v>
      </c>
    </row>
    <row r="10" spans="1:1">
      <c r="A10" s="38" t="s">
        <v>2210</v>
      </c>
    </row>
    <row r="11" spans="1:1">
      <c r="A11" s="38" t="s">
        <v>2219</v>
      </c>
    </row>
    <row r="12" spans="1:1">
      <c r="A12" s="38" t="s">
        <v>2709</v>
      </c>
    </row>
    <row r="14" spans="1:1">
      <c r="A14" s="39" t="s">
        <v>2535</v>
      </c>
    </row>
    <row r="15" spans="1:1">
      <c r="A15" s="35" t="s">
        <v>2220</v>
      </c>
    </row>
    <row r="16" spans="1:1">
      <c r="A16" s="35" t="s">
        <v>2222</v>
      </c>
    </row>
    <row r="17" spans="1:1">
      <c r="A17" s="35" t="s">
        <v>2221</v>
      </c>
    </row>
    <row r="18" spans="1:1">
      <c r="A18" s="35" t="s">
        <v>2224</v>
      </c>
    </row>
    <row r="19" spans="1:1">
      <c r="A19" s="35" t="s">
        <v>2225</v>
      </c>
    </row>
    <row r="20" spans="1:1">
      <c r="A20" s="35" t="s">
        <v>2226</v>
      </c>
    </row>
    <row r="21" spans="1:1">
      <c r="A21" s="35" t="s">
        <v>2227</v>
      </c>
    </row>
    <row r="22" spans="1:1">
      <c r="A22" s="35" t="s">
        <v>2228</v>
      </c>
    </row>
    <row r="23" spans="1:1">
      <c r="A23" s="35" t="s">
        <v>2229</v>
      </c>
    </row>
    <row r="24" spans="1:1">
      <c r="A24" s="35" t="s">
        <v>2230</v>
      </c>
    </row>
    <row r="25" spans="1:1">
      <c r="A25" s="35" t="s">
        <v>2231</v>
      </c>
    </row>
    <row r="26" spans="1:1">
      <c r="A26" s="35" t="s">
        <v>2232</v>
      </c>
    </row>
    <row r="27" spans="1:1">
      <c r="A27" s="35" t="s">
        <v>2233</v>
      </c>
    </row>
    <row r="28" spans="1:1">
      <c r="A28" s="35" t="s">
        <v>2234</v>
      </c>
    </row>
    <row r="29" spans="1:1">
      <c r="A29" s="35" t="s">
        <v>2235</v>
      </c>
    </row>
    <row r="30" spans="1:1">
      <c r="A30" s="35" t="s">
        <v>2236</v>
      </c>
    </row>
    <row r="31" spans="1:1">
      <c r="A31" s="35" t="s">
        <v>2237</v>
      </c>
    </row>
    <row r="33" spans="1:1">
      <c r="A33" s="39" t="s">
        <v>2536</v>
      </c>
    </row>
    <row r="34" spans="1:1">
      <c r="A34" s="35" t="s">
        <v>2238</v>
      </c>
    </row>
    <row r="35" spans="1:1">
      <c r="A35" s="35" t="s">
        <v>2708</v>
      </c>
    </row>
    <row r="36" spans="1:1">
      <c r="A36" s="35" t="s">
        <v>2239</v>
      </c>
    </row>
    <row r="37" spans="1:1">
      <c r="A37" s="35" t="s">
        <v>2240</v>
      </c>
    </row>
    <row r="38" spans="1:1">
      <c r="A38" s="35" t="s">
        <v>2241</v>
      </c>
    </row>
    <row r="39" spans="1:1">
      <c r="A39" s="35" t="s">
        <v>2242</v>
      </c>
    </row>
    <row r="40" spans="1:1">
      <c r="A40" s="35" t="s">
        <v>2243</v>
      </c>
    </row>
    <row r="41" spans="1:1">
      <c r="A41" s="35" t="s">
        <v>2244</v>
      </c>
    </row>
    <row r="42" spans="1:1">
      <c r="A42" s="35" t="s">
        <v>2245</v>
      </c>
    </row>
    <row r="43" spans="1:1">
      <c r="A43" s="35" t="s">
        <v>2246</v>
      </c>
    </row>
    <row r="44" spans="1:1">
      <c r="A44" s="35" t="s">
        <v>2247</v>
      </c>
    </row>
    <row r="45" spans="1:1">
      <c r="A45" s="35" t="s">
        <v>2248</v>
      </c>
    </row>
    <row r="46" spans="1:1">
      <c r="A46" s="35" t="s">
        <v>2249</v>
      </c>
    </row>
    <row r="47" spans="1:1">
      <c r="A47" s="35" t="s">
        <v>2250</v>
      </c>
    </row>
    <row r="48" spans="1:1">
      <c r="A48" s="35" t="s">
        <v>2251</v>
      </c>
    </row>
    <row r="49" spans="1:6">
      <c r="A49" s="35" t="s">
        <v>2252</v>
      </c>
    </row>
    <row r="50" spans="1:6">
      <c r="A50" s="35" t="s">
        <v>2253</v>
      </c>
    </row>
    <row r="51" spans="1:6">
      <c r="A51" s="35" t="s">
        <v>2254</v>
      </c>
    </row>
    <row r="52" spans="1:6">
      <c r="A52" s="35" t="s">
        <v>2255</v>
      </c>
    </row>
    <row r="53" spans="1:6">
      <c r="A53" s="35" t="s">
        <v>2256</v>
      </c>
    </row>
    <row r="54" spans="1:6">
      <c r="A54" s="35" t="s">
        <v>2257</v>
      </c>
    </row>
    <row r="55" spans="1:6">
      <c r="A55" s="35" t="s">
        <v>2258</v>
      </c>
    </row>
    <row r="56" spans="1:6">
      <c r="A56" s="35" t="s">
        <v>2259</v>
      </c>
    </row>
    <row r="57" spans="1:6">
      <c r="A57" s="35" t="s">
        <v>2707</v>
      </c>
    </row>
    <row r="58" spans="1:6">
      <c r="A58" s="35" t="s">
        <v>2260</v>
      </c>
    </row>
    <row r="59" spans="1:6">
      <c r="A59" s="35" t="s">
        <v>2261</v>
      </c>
    </row>
    <row r="60" spans="1:6">
      <c r="A60" s="35" t="s">
        <v>2262</v>
      </c>
    </row>
    <row r="61" spans="1:6">
      <c r="A61" s="35" t="s">
        <v>2263</v>
      </c>
      <c r="B61" s="35"/>
      <c r="C61" s="35"/>
      <c r="D61" s="35"/>
      <c r="E61" s="35"/>
      <c r="F61" s="35"/>
    </row>
    <row r="62" spans="1:6">
      <c r="A62" s="35" t="s">
        <v>2264</v>
      </c>
      <c r="B62" s="35"/>
      <c r="C62" s="35"/>
      <c r="D62" s="35"/>
      <c r="E62" s="35"/>
      <c r="F62" s="35"/>
    </row>
    <row r="63" spans="1:6">
      <c r="A63" s="35" t="s">
        <v>2265</v>
      </c>
      <c r="B63" s="35"/>
      <c r="C63" s="35"/>
      <c r="D63" s="35"/>
      <c r="E63" s="35"/>
      <c r="F63" s="35"/>
    </row>
    <row r="64" spans="1:6">
      <c r="A64" s="35" t="s">
        <v>2267</v>
      </c>
      <c r="B64" s="35"/>
      <c r="C64" s="35"/>
      <c r="D64" s="35"/>
      <c r="E64" s="35"/>
      <c r="F64" s="35"/>
    </row>
    <row r="65" spans="1:6">
      <c r="A65" s="35" t="s">
        <v>2266</v>
      </c>
      <c r="B65" s="35"/>
      <c r="C65" s="35"/>
      <c r="D65" s="35"/>
      <c r="E65" s="35"/>
      <c r="F65" s="35"/>
    </row>
    <row r="66" spans="1:6">
      <c r="A66" s="35" t="s">
        <v>2211</v>
      </c>
      <c r="B66" s="35"/>
      <c r="C66" s="35"/>
      <c r="D66" s="35"/>
      <c r="E66" s="35"/>
      <c r="F66" s="35"/>
    </row>
    <row r="67" spans="1:6">
      <c r="A67" s="35" t="s">
        <v>2212</v>
      </c>
      <c r="B67" s="35"/>
      <c r="C67" s="35"/>
      <c r="D67" s="35"/>
      <c r="E67" s="35"/>
      <c r="F67" s="35"/>
    </row>
    <row r="68" spans="1:6">
      <c r="A68" s="35"/>
      <c r="B68" s="35"/>
      <c r="C68" s="35"/>
      <c r="D68" s="35"/>
      <c r="E68" s="35"/>
      <c r="F68" s="35"/>
    </row>
    <row r="69" spans="1:6">
      <c r="A69" s="40" t="s">
        <v>2534</v>
      </c>
      <c r="B69" s="35"/>
      <c r="C69" s="35"/>
      <c r="D69" s="35"/>
      <c r="E69" s="35"/>
      <c r="F69" s="35"/>
    </row>
    <row r="70" spans="1:6">
      <c r="A70" s="37" t="s">
        <v>2268</v>
      </c>
      <c r="B70" s="37" t="s">
        <v>2289</v>
      </c>
    </row>
    <row r="71" spans="1:6">
      <c r="A71" s="37" t="s">
        <v>2269</v>
      </c>
      <c r="B71" s="37" t="s">
        <v>2291</v>
      </c>
      <c r="C71" s="35"/>
      <c r="D71" s="35"/>
      <c r="E71" s="35"/>
      <c r="F71" s="35"/>
    </row>
    <row r="72" spans="1:6">
      <c r="A72" s="37" t="s">
        <v>2270</v>
      </c>
      <c r="B72" s="37" t="s">
        <v>2290</v>
      </c>
      <c r="C72" s="35"/>
      <c r="D72" s="35"/>
      <c r="E72" s="35"/>
      <c r="F72" s="35"/>
    </row>
    <row r="73" spans="1:6">
      <c r="A73" s="37" t="s">
        <v>2271</v>
      </c>
      <c r="B73" s="35" t="s">
        <v>2292</v>
      </c>
      <c r="C73" s="35"/>
      <c r="D73" s="35"/>
      <c r="E73" s="35"/>
      <c r="F73" s="35"/>
    </row>
    <row r="74" spans="1:6">
      <c r="A74" s="37" t="s">
        <v>2272</v>
      </c>
      <c r="B74" s="35" t="s">
        <v>2293</v>
      </c>
      <c r="C74" s="35"/>
      <c r="D74" s="35"/>
      <c r="E74" s="35"/>
      <c r="F74" s="35"/>
    </row>
    <row r="75" spans="1:6">
      <c r="A75" s="37" t="s">
        <v>2273</v>
      </c>
      <c r="B75" s="35" t="s">
        <v>2294</v>
      </c>
      <c r="C75" s="35"/>
      <c r="D75" s="35"/>
      <c r="E75" s="35"/>
      <c r="F75" s="35"/>
    </row>
    <row r="76" spans="1:6">
      <c r="A76" s="37" t="s">
        <v>2274</v>
      </c>
      <c r="B76" s="35" t="s">
        <v>2295</v>
      </c>
      <c r="C76" s="35"/>
      <c r="D76" s="35"/>
      <c r="E76" s="35"/>
      <c r="F76" s="35"/>
    </row>
    <row r="77" spans="1:6">
      <c r="A77" s="37" t="s">
        <v>2275</v>
      </c>
      <c r="B77" s="35" t="s">
        <v>2296</v>
      </c>
    </row>
    <row r="78" spans="1:6">
      <c r="A78" s="37" t="s">
        <v>2276</v>
      </c>
      <c r="B78" s="35" t="s">
        <v>2297</v>
      </c>
    </row>
    <row r="79" spans="1:6">
      <c r="A79" s="37" t="s">
        <v>2277</v>
      </c>
      <c r="B79" s="35" t="s">
        <v>2298</v>
      </c>
    </row>
    <row r="80" spans="1:6">
      <c r="A80" s="37" t="s">
        <v>2278</v>
      </c>
      <c r="B80" s="35" t="s">
        <v>2299</v>
      </c>
    </row>
    <row r="81" spans="1:13">
      <c r="A81" s="37" t="s">
        <v>2279</v>
      </c>
      <c r="B81" s="35" t="s">
        <v>2300</v>
      </c>
    </row>
    <row r="82" spans="1:13">
      <c r="A82" s="37" t="s">
        <v>2280</v>
      </c>
      <c r="B82" s="35" t="s">
        <v>2301</v>
      </c>
    </row>
    <row r="83" spans="1:13">
      <c r="A83" s="37" t="s">
        <v>2281</v>
      </c>
      <c r="B83" s="35" t="s">
        <v>2302</v>
      </c>
    </row>
    <row r="84" spans="1:13">
      <c r="A84" s="37" t="s">
        <v>2282</v>
      </c>
      <c r="B84" s="35" t="s">
        <v>2303</v>
      </c>
    </row>
    <row r="85" spans="1:13">
      <c r="A85" s="37" t="s">
        <v>2283</v>
      </c>
      <c r="B85" s="35" t="s">
        <v>2304</v>
      </c>
    </row>
    <row r="86" spans="1:13">
      <c r="A86" s="37" t="s">
        <v>2284</v>
      </c>
      <c r="B86" s="35" t="s">
        <v>2706</v>
      </c>
    </row>
    <row r="87" spans="1:13">
      <c r="A87" s="37" t="s">
        <v>2285</v>
      </c>
      <c r="B87" s="35" t="s">
        <v>2305</v>
      </c>
    </row>
    <row r="88" spans="1:13">
      <c r="A88" s="37" t="s">
        <v>2286</v>
      </c>
      <c r="B88" s="35" t="s">
        <v>2306</v>
      </c>
    </row>
    <row r="89" spans="1:13">
      <c r="A89" s="37" t="s">
        <v>2287</v>
      </c>
      <c r="B89" s="35" t="s">
        <v>2307</v>
      </c>
    </row>
    <row r="90" spans="1:13">
      <c r="A90" s="37" t="s">
        <v>2288</v>
      </c>
    </row>
    <row r="92" spans="1:13">
      <c r="A92" s="44" t="s">
        <v>2454</v>
      </c>
    </row>
    <row r="93" spans="1:13">
      <c r="A93" s="36" t="s">
        <v>2455</v>
      </c>
      <c r="B93" s="36" t="s">
        <v>2464</v>
      </c>
      <c r="C93" s="36" t="s">
        <v>2473</v>
      </c>
      <c r="D93" s="35" t="s">
        <v>2482</v>
      </c>
      <c r="E93" s="36" t="s">
        <v>2491</v>
      </c>
      <c r="F93" s="41"/>
      <c r="G93" s="41"/>
      <c r="H93" s="41"/>
      <c r="I93" s="41"/>
      <c r="J93" s="41"/>
      <c r="K93" s="41"/>
      <c r="L93" s="41"/>
      <c r="M93" s="41"/>
    </row>
    <row r="94" spans="1:13">
      <c r="A94" s="36" t="s">
        <v>2456</v>
      </c>
      <c r="B94" s="36" t="s">
        <v>2465</v>
      </c>
      <c r="C94" s="36" t="s">
        <v>2474</v>
      </c>
      <c r="D94" s="36" t="s">
        <v>2483</v>
      </c>
      <c r="E94" s="36" t="s">
        <v>2492</v>
      </c>
      <c r="F94" s="41"/>
      <c r="H94" s="41"/>
      <c r="I94" s="41"/>
      <c r="J94" s="41"/>
      <c r="K94" s="41"/>
      <c r="L94" s="41"/>
      <c r="M94" s="41"/>
    </row>
    <row r="95" spans="1:13">
      <c r="A95" s="35" t="s">
        <v>2457</v>
      </c>
      <c r="B95" s="36" t="s">
        <v>2466</v>
      </c>
      <c r="C95" s="36" t="s">
        <v>2475</v>
      </c>
      <c r="D95" s="36" t="s">
        <v>2484</v>
      </c>
      <c r="E95" s="36" t="s">
        <v>2493</v>
      </c>
      <c r="F95" s="41"/>
      <c r="G95" s="41"/>
      <c r="H95" s="41"/>
      <c r="I95" s="41"/>
      <c r="J95" s="41"/>
      <c r="K95" s="41"/>
      <c r="L95" s="41"/>
      <c r="M95" s="41"/>
    </row>
    <row r="96" spans="1:13">
      <c r="A96" s="35" t="s">
        <v>2458</v>
      </c>
      <c r="B96" s="36" t="s">
        <v>2467</v>
      </c>
      <c r="C96" s="36" t="s">
        <v>2476</v>
      </c>
      <c r="D96" s="36" t="s">
        <v>2485</v>
      </c>
      <c r="E96" s="35"/>
      <c r="F96" s="41"/>
      <c r="H96" s="41"/>
      <c r="I96" s="41"/>
      <c r="J96" s="41"/>
      <c r="K96" s="41"/>
      <c r="L96" s="41"/>
      <c r="M96" s="41"/>
    </row>
    <row r="97" spans="1:14">
      <c r="A97" s="36" t="s">
        <v>2459</v>
      </c>
      <c r="B97" s="36" t="s">
        <v>2468</v>
      </c>
      <c r="C97" s="36" t="s">
        <v>2477</v>
      </c>
      <c r="D97" s="36" t="s">
        <v>2486</v>
      </c>
      <c r="E97" s="36"/>
      <c r="F97" s="41"/>
      <c r="G97" s="41"/>
      <c r="H97" s="41"/>
      <c r="I97" s="41"/>
      <c r="J97" s="41"/>
      <c r="K97" s="41"/>
      <c r="L97" s="41"/>
      <c r="M97" s="41"/>
    </row>
    <row r="98" spans="1:14">
      <c r="A98" s="35" t="s">
        <v>2460</v>
      </c>
      <c r="B98" s="36" t="s">
        <v>2469</v>
      </c>
      <c r="C98" s="35" t="s">
        <v>2478</v>
      </c>
      <c r="D98" s="35" t="s">
        <v>2487</v>
      </c>
      <c r="E98" s="35"/>
      <c r="F98" s="41"/>
      <c r="G98" s="41"/>
    </row>
    <row r="99" spans="1:14">
      <c r="A99" s="36" t="s">
        <v>2461</v>
      </c>
      <c r="B99" s="36" t="s">
        <v>2470</v>
      </c>
      <c r="C99" s="36" t="s">
        <v>2479</v>
      </c>
      <c r="D99" s="36" t="s">
        <v>2488</v>
      </c>
      <c r="E99" s="36"/>
      <c r="G99" s="41"/>
    </row>
    <row r="100" spans="1:14">
      <c r="A100" s="36" t="s">
        <v>2462</v>
      </c>
      <c r="B100" s="36" t="s">
        <v>2471</v>
      </c>
      <c r="C100" s="36" t="s">
        <v>2480</v>
      </c>
      <c r="D100" s="36" t="s">
        <v>2489</v>
      </c>
      <c r="E100" s="36"/>
      <c r="F100" s="41"/>
      <c r="G100" s="41"/>
    </row>
    <row r="101" spans="1:14">
      <c r="A101" s="36" t="s">
        <v>2463</v>
      </c>
      <c r="B101" s="36" t="s">
        <v>2472</v>
      </c>
      <c r="C101" s="36" t="s">
        <v>2481</v>
      </c>
      <c r="D101" s="36" t="s">
        <v>2490</v>
      </c>
      <c r="E101" s="36"/>
      <c r="F101" s="41"/>
      <c r="G101" s="41"/>
    </row>
    <row r="102" spans="1:14">
      <c r="A102" s="44"/>
      <c r="B102" s="42"/>
      <c r="C102" s="42"/>
      <c r="D102" s="42"/>
      <c r="E102" s="42"/>
      <c r="F102" s="41"/>
      <c r="G102" s="41"/>
    </row>
    <row r="103" spans="1:14">
      <c r="A103" s="44" t="s">
        <v>2494</v>
      </c>
      <c r="B103" s="42"/>
      <c r="C103" s="42"/>
      <c r="D103" s="42"/>
      <c r="E103" s="42"/>
      <c r="F103" s="41"/>
      <c r="G103" s="41"/>
    </row>
    <row r="104" spans="1:14">
      <c r="A104" s="36" t="s">
        <v>2495</v>
      </c>
      <c r="B104" s="36" t="s">
        <v>2504</v>
      </c>
      <c r="C104" s="36" t="s">
        <v>2512</v>
      </c>
      <c r="D104" s="36" t="s">
        <v>2213</v>
      </c>
      <c r="E104" s="36"/>
      <c r="F104" s="41"/>
      <c r="G104" s="41"/>
    </row>
    <row r="105" spans="1:14">
      <c r="A105" s="36" t="s">
        <v>2496</v>
      </c>
      <c r="B105" s="36" t="s">
        <v>2505</v>
      </c>
      <c r="C105" s="36" t="s">
        <v>2513</v>
      </c>
      <c r="D105" s="36"/>
      <c r="E105" s="36"/>
      <c r="F105" s="41"/>
      <c r="G105" s="41"/>
      <c r="H105" s="42"/>
      <c r="N105" s="42"/>
    </row>
    <row r="106" spans="1:14">
      <c r="A106" s="36" t="s">
        <v>2497</v>
      </c>
      <c r="B106" s="36" t="s">
        <v>2506</v>
      </c>
      <c r="C106" s="36" t="s">
        <v>2491</v>
      </c>
      <c r="D106" s="36"/>
      <c r="E106" s="36"/>
      <c r="F106" s="41"/>
      <c r="G106" s="41"/>
      <c r="H106" s="42"/>
      <c r="N106" s="42"/>
    </row>
    <row r="107" spans="1:14">
      <c r="A107" s="36" t="s">
        <v>2498</v>
      </c>
      <c r="B107" s="36" t="s">
        <v>2507</v>
      </c>
      <c r="C107" s="36" t="s">
        <v>2514</v>
      </c>
      <c r="D107" s="36"/>
      <c r="E107" s="36"/>
      <c r="F107" s="41"/>
      <c r="G107" s="41"/>
      <c r="H107" s="42"/>
      <c r="N107" s="42"/>
    </row>
    <row r="108" spans="1:14">
      <c r="A108" s="36" t="s">
        <v>2499</v>
      </c>
      <c r="B108" s="36" t="s">
        <v>2508</v>
      </c>
      <c r="C108" s="36" t="s">
        <v>2515</v>
      </c>
      <c r="D108" s="36"/>
      <c r="E108" s="36"/>
      <c r="F108" s="41"/>
      <c r="G108" s="41"/>
      <c r="H108" s="42"/>
      <c r="N108" s="42"/>
    </row>
    <row r="109" spans="1:14">
      <c r="A109" s="36" t="s">
        <v>2500</v>
      </c>
      <c r="B109" s="36" t="s">
        <v>2509</v>
      </c>
      <c r="C109" s="36" t="s">
        <v>2516</v>
      </c>
      <c r="D109" s="36"/>
      <c r="E109" s="36"/>
      <c r="F109" s="41"/>
      <c r="G109" s="41"/>
      <c r="H109" s="42"/>
      <c r="N109" s="42"/>
    </row>
    <row r="110" spans="1:14">
      <c r="A110" s="36" t="s">
        <v>2501</v>
      </c>
      <c r="B110" s="36" t="s">
        <v>2510</v>
      </c>
      <c r="C110" s="36" t="s">
        <v>2517</v>
      </c>
      <c r="D110" s="36"/>
      <c r="E110" s="36"/>
      <c r="F110" s="41"/>
      <c r="G110" s="41"/>
      <c r="H110" s="42"/>
      <c r="N110" s="42"/>
    </row>
    <row r="111" spans="1:14">
      <c r="A111" s="36" t="s">
        <v>2502</v>
      </c>
      <c r="B111" s="36" t="s">
        <v>2511</v>
      </c>
      <c r="C111" s="36" t="s">
        <v>2518</v>
      </c>
      <c r="D111" s="36"/>
      <c r="E111" s="36"/>
      <c r="F111" s="41"/>
      <c r="G111" s="41"/>
      <c r="H111" s="42"/>
      <c r="N111" s="42"/>
    </row>
    <row r="112" spans="1:14">
      <c r="A112" s="36" t="s">
        <v>2503</v>
      </c>
      <c r="B112" s="36" t="s">
        <v>2240</v>
      </c>
      <c r="C112" s="36" t="s">
        <v>2519</v>
      </c>
      <c r="D112" s="36"/>
      <c r="E112" s="36"/>
      <c r="F112" s="41"/>
      <c r="G112" s="41"/>
      <c r="H112" s="42"/>
      <c r="N112" s="42"/>
    </row>
    <row r="113" spans="1:6">
      <c r="B113" s="42"/>
      <c r="C113" s="42"/>
      <c r="D113" s="41"/>
      <c r="E113" s="41"/>
      <c r="F113" s="67"/>
    </row>
    <row r="114" spans="1:6">
      <c r="A114" s="44" t="s">
        <v>2533</v>
      </c>
      <c r="B114" s="42"/>
      <c r="C114" s="42"/>
      <c r="D114" s="41"/>
      <c r="E114" s="41"/>
      <c r="F114" s="67"/>
    </row>
    <row r="115" spans="1:6">
      <c r="A115" s="35" t="s">
        <v>2520</v>
      </c>
      <c r="B115" s="35" t="s">
        <v>2525</v>
      </c>
      <c r="C115" s="35" t="s">
        <v>2531</v>
      </c>
    </row>
    <row r="116" spans="1:6">
      <c r="A116" s="35" t="s">
        <v>2521</v>
      </c>
      <c r="B116" s="35" t="s">
        <v>2526</v>
      </c>
      <c r="C116" s="35" t="s">
        <v>2532</v>
      </c>
    </row>
    <row r="117" spans="1:6">
      <c r="A117" s="35" t="s">
        <v>2522</v>
      </c>
      <c r="B117" s="35" t="s">
        <v>2527</v>
      </c>
      <c r="C117" s="35"/>
    </row>
    <row r="118" spans="1:6">
      <c r="A118" s="35" t="s">
        <v>2523</v>
      </c>
      <c r="B118" s="35" t="s">
        <v>2528</v>
      </c>
      <c r="C118" s="35"/>
    </row>
    <row r="119" spans="1:6">
      <c r="A119" s="35" t="s">
        <v>2524</v>
      </c>
      <c r="B119" s="35" t="s">
        <v>2529</v>
      </c>
      <c r="C119" s="35"/>
    </row>
    <row r="120" spans="1:6">
      <c r="A120" s="44"/>
      <c r="B120" s="42"/>
      <c r="C120" s="42"/>
      <c r="D120" s="41"/>
      <c r="E120" s="41"/>
    </row>
    <row r="121" spans="1:6">
      <c r="A121" s="61" t="s">
        <v>2560</v>
      </c>
      <c r="B121" s="62"/>
      <c r="C121" s="62"/>
      <c r="D121" s="42" t="s">
        <v>2314</v>
      </c>
      <c r="E121" s="41"/>
      <c r="F121" s="68" t="s">
        <v>2530</v>
      </c>
    </row>
    <row r="122" spans="1:6">
      <c r="A122" s="35" t="s">
        <v>2537</v>
      </c>
      <c r="B122" s="34" t="s">
        <v>2542</v>
      </c>
      <c r="C122" s="34" t="s">
        <v>2547</v>
      </c>
      <c r="D122" s="34" t="s">
        <v>2552</v>
      </c>
      <c r="E122" s="64" t="s">
        <v>2557</v>
      </c>
      <c r="F122" s="68"/>
    </row>
    <row r="123" spans="1:6">
      <c r="A123" s="35" t="s">
        <v>2541</v>
      </c>
      <c r="B123" s="34" t="s">
        <v>2543</v>
      </c>
      <c r="C123" s="34" t="s">
        <v>2548</v>
      </c>
      <c r="D123" s="63" t="s">
        <v>2553</v>
      </c>
      <c r="E123" s="64" t="s">
        <v>2558</v>
      </c>
      <c r="F123" s="33"/>
    </row>
    <row r="124" spans="1:6">
      <c r="A124" s="35" t="s">
        <v>2538</v>
      </c>
      <c r="B124" s="34" t="s">
        <v>2544</v>
      </c>
      <c r="C124" s="34" t="s">
        <v>2549</v>
      </c>
      <c r="D124" s="63" t="s">
        <v>2554</v>
      </c>
      <c r="E124" s="64" t="s">
        <v>2559</v>
      </c>
      <c r="F124" s="33"/>
    </row>
    <row r="125" spans="1:6">
      <c r="A125" s="35" t="s">
        <v>2539</v>
      </c>
      <c r="B125" s="34" t="s">
        <v>2545</v>
      </c>
      <c r="C125" s="34" t="s">
        <v>2550</v>
      </c>
      <c r="D125" s="64" t="s">
        <v>2555</v>
      </c>
      <c r="E125" s="64"/>
      <c r="F125" s="33"/>
    </row>
    <row r="126" spans="1:6">
      <c r="A126" s="35" t="s">
        <v>2540</v>
      </c>
      <c r="B126" s="34" t="s">
        <v>2546</v>
      </c>
      <c r="C126" s="34" t="s">
        <v>2551</v>
      </c>
      <c r="D126" s="64" t="s">
        <v>2556</v>
      </c>
      <c r="E126" s="64"/>
      <c r="F126" s="33"/>
    </row>
    <row r="127" spans="1:6">
      <c r="F127" s="33"/>
    </row>
    <row r="128" spans="1:6">
      <c r="A128" s="39" t="s">
        <v>2563</v>
      </c>
      <c r="B128" s="33"/>
      <c r="C128" s="33"/>
      <c r="D128" s="33"/>
      <c r="E128" s="33"/>
      <c r="F128" s="33"/>
    </row>
    <row r="129" spans="1:9">
      <c r="A129" s="35" t="s">
        <v>2561</v>
      </c>
    </row>
    <row r="130" spans="1:9">
      <c r="B130" s="42"/>
      <c r="C130" s="42"/>
      <c r="D130" s="42"/>
      <c r="E130" s="42"/>
      <c r="F130" s="42"/>
      <c r="G130" s="41"/>
      <c r="H130" s="41"/>
      <c r="I130" s="41"/>
    </row>
    <row r="131" spans="1:9">
      <c r="A131" s="44" t="s">
        <v>2562</v>
      </c>
      <c r="B131" s="42"/>
      <c r="C131" s="42"/>
      <c r="D131" s="42"/>
      <c r="E131" s="42"/>
      <c r="F131" s="42"/>
      <c r="G131" s="41"/>
      <c r="H131" s="41"/>
      <c r="I131" s="41"/>
    </row>
    <row r="132" spans="1:9">
      <c r="A132" s="35" t="s">
        <v>2308</v>
      </c>
      <c r="B132" s="35" t="s">
        <v>2340</v>
      </c>
      <c r="C132" s="35" t="s">
        <v>2398</v>
      </c>
      <c r="D132" s="35" t="s">
        <v>2402</v>
      </c>
      <c r="E132" s="35" t="s">
        <v>2432</v>
      </c>
    </row>
    <row r="133" spans="1:9">
      <c r="A133" s="35" t="s">
        <v>2309</v>
      </c>
      <c r="B133" s="35" t="s">
        <v>2341</v>
      </c>
      <c r="C133" s="35" t="s">
        <v>2400</v>
      </c>
      <c r="D133" s="35" t="s">
        <v>2403</v>
      </c>
      <c r="E133" s="35" t="s">
        <v>2433</v>
      </c>
    </row>
    <row r="134" spans="1:9">
      <c r="A134" s="35" t="s">
        <v>2310</v>
      </c>
      <c r="B134" s="35" t="s">
        <v>2342</v>
      </c>
      <c r="C134" s="35" t="s">
        <v>2399</v>
      </c>
      <c r="D134" s="35" t="s">
        <v>2404</v>
      </c>
      <c r="E134" s="35" t="s">
        <v>2434</v>
      </c>
    </row>
    <row r="135" spans="1:9">
      <c r="A135" s="35" t="s">
        <v>2311</v>
      </c>
      <c r="B135" s="35" t="s">
        <v>2343</v>
      </c>
      <c r="C135" s="35" t="s">
        <v>2369</v>
      </c>
      <c r="D135" s="35" t="s">
        <v>2405</v>
      </c>
      <c r="E135" s="35" t="s">
        <v>2435</v>
      </c>
    </row>
    <row r="136" spans="1:9">
      <c r="A136" s="35" t="s">
        <v>2312</v>
      </c>
      <c r="B136" s="35" t="s">
        <v>2344</v>
      </c>
      <c r="C136" s="35" t="s">
        <v>2370</v>
      </c>
      <c r="D136" s="35" t="s">
        <v>2406</v>
      </c>
      <c r="E136" s="35" t="s">
        <v>2436</v>
      </c>
    </row>
    <row r="137" spans="1:9">
      <c r="A137" s="35" t="s">
        <v>2313</v>
      </c>
      <c r="B137" s="36" t="s">
        <v>2345</v>
      </c>
      <c r="C137" s="35" t="s">
        <v>2371</v>
      </c>
      <c r="D137" s="35" t="s">
        <v>2407</v>
      </c>
      <c r="E137" s="35" t="s">
        <v>2437</v>
      </c>
    </row>
    <row r="138" spans="1:9">
      <c r="A138" s="35" t="s">
        <v>2315</v>
      </c>
      <c r="B138" s="36" t="s">
        <v>2346</v>
      </c>
      <c r="C138" s="35" t="s">
        <v>2372</v>
      </c>
      <c r="D138" s="35" t="s">
        <v>2408</v>
      </c>
      <c r="E138" s="35" t="s">
        <v>2438</v>
      </c>
    </row>
    <row r="139" spans="1:9">
      <c r="A139" s="35" t="s">
        <v>2316</v>
      </c>
      <c r="B139" s="36" t="s">
        <v>2347</v>
      </c>
      <c r="C139" s="35" t="s">
        <v>2373</v>
      </c>
      <c r="D139" s="36" t="s">
        <v>2409</v>
      </c>
      <c r="E139" s="35" t="s">
        <v>2439</v>
      </c>
    </row>
    <row r="140" spans="1:9">
      <c r="A140" s="36" t="s">
        <v>2317</v>
      </c>
      <c r="B140" s="36" t="s">
        <v>2348</v>
      </c>
      <c r="C140" s="35" t="s">
        <v>2374</v>
      </c>
      <c r="D140" s="36" t="s">
        <v>2410</v>
      </c>
      <c r="E140" s="36" t="s">
        <v>2440</v>
      </c>
      <c r="F140" s="41"/>
    </row>
    <row r="141" spans="1:9">
      <c r="A141" s="36" t="s">
        <v>2318</v>
      </c>
      <c r="B141" s="36" t="s">
        <v>2349</v>
      </c>
      <c r="C141" s="35" t="s">
        <v>2375</v>
      </c>
      <c r="D141" s="36" t="s">
        <v>2411</v>
      </c>
      <c r="E141" s="36" t="s">
        <v>2441</v>
      </c>
      <c r="F141" s="41"/>
    </row>
    <row r="142" spans="1:9">
      <c r="A142" s="36" t="s">
        <v>2319</v>
      </c>
      <c r="B142" s="36" t="s">
        <v>2350</v>
      </c>
      <c r="C142" s="35" t="s">
        <v>2376</v>
      </c>
      <c r="D142" s="36" t="s">
        <v>2412</v>
      </c>
      <c r="E142" s="36" t="s">
        <v>2443</v>
      </c>
      <c r="F142" s="41"/>
    </row>
    <row r="143" spans="1:9">
      <c r="A143" s="36" t="s">
        <v>2320</v>
      </c>
      <c r="B143" s="36" t="s">
        <v>2351</v>
      </c>
      <c r="C143" s="36" t="s">
        <v>2377</v>
      </c>
      <c r="D143" s="36" t="s">
        <v>2413</v>
      </c>
      <c r="E143" s="36" t="s">
        <v>2442</v>
      </c>
      <c r="F143" s="41"/>
    </row>
    <row r="144" spans="1:9">
      <c r="A144" s="36" t="s">
        <v>2321</v>
      </c>
      <c r="B144" s="36" t="s">
        <v>2352</v>
      </c>
      <c r="C144" s="36" t="s">
        <v>2378</v>
      </c>
      <c r="D144" s="36" t="s">
        <v>2414</v>
      </c>
      <c r="E144" s="36" t="s">
        <v>2444</v>
      </c>
      <c r="F144" s="41"/>
    </row>
    <row r="145" spans="1:7">
      <c r="A145" s="36" t="s">
        <v>2322</v>
      </c>
      <c r="B145" s="36" t="s">
        <v>2353</v>
      </c>
      <c r="C145" s="36" t="s">
        <v>2379</v>
      </c>
      <c r="D145" s="36" t="s">
        <v>2415</v>
      </c>
      <c r="E145" s="36" t="s">
        <v>2445</v>
      </c>
      <c r="F145" s="41"/>
    </row>
    <row r="146" spans="1:7">
      <c r="A146" s="36" t="s">
        <v>2323</v>
      </c>
      <c r="B146" s="36" t="s">
        <v>2354</v>
      </c>
      <c r="C146" s="36" t="s">
        <v>2380</v>
      </c>
      <c r="D146" s="36" t="s">
        <v>2416</v>
      </c>
      <c r="E146" s="36" t="s">
        <v>2446</v>
      </c>
      <c r="F146" s="41"/>
    </row>
    <row r="147" spans="1:7">
      <c r="A147" s="36" t="s">
        <v>2324</v>
      </c>
      <c r="B147" s="36" t="s">
        <v>2355</v>
      </c>
      <c r="C147" s="36" t="s">
        <v>2381</v>
      </c>
      <c r="D147" s="36" t="s">
        <v>2417</v>
      </c>
      <c r="E147" s="36" t="s">
        <v>2447</v>
      </c>
      <c r="F147" s="41"/>
    </row>
    <row r="148" spans="1:7">
      <c r="A148" s="36" t="s">
        <v>2325</v>
      </c>
      <c r="B148" s="36" t="s">
        <v>2356</v>
      </c>
      <c r="C148" s="36" t="s">
        <v>2382</v>
      </c>
      <c r="D148" s="36" t="s">
        <v>2418</v>
      </c>
      <c r="E148" s="36" t="s">
        <v>2448</v>
      </c>
      <c r="F148" s="41"/>
    </row>
    <row r="149" spans="1:7">
      <c r="A149" s="36" t="s">
        <v>2326</v>
      </c>
      <c r="B149" s="36" t="s">
        <v>2357</v>
      </c>
      <c r="C149" s="36" t="s">
        <v>2383</v>
      </c>
      <c r="D149" s="36" t="s">
        <v>2419</v>
      </c>
      <c r="E149" s="36" t="s">
        <v>2449</v>
      </c>
      <c r="F149" s="41"/>
    </row>
    <row r="150" spans="1:7">
      <c r="A150" s="36" t="s">
        <v>2327</v>
      </c>
      <c r="B150" s="36" t="s">
        <v>2358</v>
      </c>
      <c r="C150" s="36" t="s">
        <v>2384</v>
      </c>
      <c r="D150" s="36" t="s">
        <v>2420</v>
      </c>
      <c r="E150" s="36" t="s">
        <v>2450</v>
      </c>
      <c r="F150" s="41"/>
    </row>
    <row r="151" spans="1:7">
      <c r="A151" s="36" t="s">
        <v>2328</v>
      </c>
      <c r="B151" s="36" t="s">
        <v>2359</v>
      </c>
      <c r="C151" s="36" t="s">
        <v>2385</v>
      </c>
      <c r="D151" s="36" t="s">
        <v>2421</v>
      </c>
      <c r="E151" s="36" t="s">
        <v>2451</v>
      </c>
      <c r="F151" s="41"/>
    </row>
    <row r="152" spans="1:7">
      <c r="A152" s="36" t="s">
        <v>2329</v>
      </c>
      <c r="B152" s="36" t="s">
        <v>2360</v>
      </c>
      <c r="C152" s="36" t="s">
        <v>2386</v>
      </c>
      <c r="D152" s="36" t="s">
        <v>2422</v>
      </c>
      <c r="E152" s="36" t="s">
        <v>2452</v>
      </c>
      <c r="F152" s="41"/>
    </row>
    <row r="153" spans="1:7">
      <c r="A153" s="36" t="s">
        <v>2330</v>
      </c>
      <c r="B153" s="36" t="s">
        <v>2361</v>
      </c>
      <c r="C153" s="36" t="s">
        <v>2387</v>
      </c>
      <c r="D153" s="36" t="s">
        <v>2423</v>
      </c>
      <c r="E153" s="36"/>
      <c r="F153" s="41"/>
    </row>
    <row r="154" spans="1:7">
      <c r="A154" s="36" t="s">
        <v>2331</v>
      </c>
      <c r="B154" s="36" t="s">
        <v>2362</v>
      </c>
      <c r="C154" s="36" t="s">
        <v>2388</v>
      </c>
      <c r="D154" s="36" t="s">
        <v>2453</v>
      </c>
      <c r="E154" s="36"/>
      <c r="F154" s="41"/>
    </row>
    <row r="155" spans="1:7">
      <c r="A155" s="36" t="s">
        <v>2332</v>
      </c>
      <c r="B155" s="36" t="s">
        <v>2363</v>
      </c>
      <c r="C155" s="36" t="s">
        <v>2389</v>
      </c>
      <c r="D155" s="36" t="s">
        <v>2424</v>
      </c>
      <c r="E155" s="36"/>
      <c r="F155" s="41"/>
    </row>
    <row r="156" spans="1:7">
      <c r="A156" s="36" t="s">
        <v>2333</v>
      </c>
      <c r="B156" s="36" t="s">
        <v>2364</v>
      </c>
      <c r="C156" s="36" t="s">
        <v>2390</v>
      </c>
      <c r="D156" s="36" t="s">
        <v>2425</v>
      </c>
      <c r="E156" s="36"/>
      <c r="F156" s="41"/>
    </row>
    <row r="157" spans="1:7">
      <c r="A157" s="36" t="s">
        <v>2334</v>
      </c>
      <c r="B157" s="36" t="s">
        <v>2365</v>
      </c>
      <c r="C157" s="36" t="s">
        <v>2391</v>
      </c>
      <c r="D157" s="36" t="s">
        <v>2426</v>
      </c>
      <c r="E157" s="36"/>
      <c r="F157" s="41"/>
    </row>
    <row r="158" spans="1:7">
      <c r="A158" s="36" t="s">
        <v>2335</v>
      </c>
      <c r="B158" s="36" t="s">
        <v>2366</v>
      </c>
      <c r="C158" s="36" t="s">
        <v>2392</v>
      </c>
      <c r="D158" s="36" t="s">
        <v>2427</v>
      </c>
      <c r="E158" s="36"/>
      <c r="F158" s="41"/>
    </row>
    <row r="159" spans="1:7">
      <c r="A159" s="35" t="s">
        <v>2336</v>
      </c>
      <c r="B159" s="36" t="s">
        <v>2367</v>
      </c>
      <c r="C159" s="36" t="s">
        <v>2393</v>
      </c>
      <c r="D159" s="36" t="s">
        <v>2428</v>
      </c>
      <c r="E159" s="36"/>
      <c r="F159" s="41"/>
      <c r="G159" s="41"/>
    </row>
    <row r="160" spans="1:7">
      <c r="A160" s="35" t="s">
        <v>2337</v>
      </c>
      <c r="B160" s="36" t="s">
        <v>2368</v>
      </c>
      <c r="C160" s="36" t="s">
        <v>2394</v>
      </c>
      <c r="D160" s="35" t="s">
        <v>2429</v>
      </c>
      <c r="E160" s="36"/>
      <c r="F160" s="41"/>
      <c r="G160" s="41"/>
    </row>
    <row r="161" spans="1:7">
      <c r="A161" s="35" t="s">
        <v>2338</v>
      </c>
      <c r="B161" s="36" t="s">
        <v>2397</v>
      </c>
      <c r="C161" s="36" t="s">
        <v>2395</v>
      </c>
      <c r="D161" s="36" t="s">
        <v>2430</v>
      </c>
      <c r="E161" s="36"/>
      <c r="F161" s="41"/>
      <c r="G161" s="41"/>
    </row>
    <row r="162" spans="1:7">
      <c r="A162" s="35" t="s">
        <v>2339</v>
      </c>
      <c r="B162" s="35" t="s">
        <v>2396</v>
      </c>
      <c r="C162" s="35" t="s">
        <v>2401</v>
      </c>
      <c r="D162" s="36" t="s">
        <v>2431</v>
      </c>
      <c r="E162" s="36"/>
      <c r="F162" s="41"/>
      <c r="G162" s="41"/>
    </row>
    <row r="163" spans="1:7">
      <c r="A163" s="43"/>
      <c r="C163" s="41"/>
      <c r="D163" s="41"/>
      <c r="E163" s="41"/>
      <c r="F163" s="41"/>
      <c r="G163" s="41"/>
    </row>
    <row r="164" spans="1:7">
      <c r="A164" s="43"/>
      <c r="C164" s="41"/>
      <c r="D164" s="41"/>
      <c r="E164" s="41"/>
      <c r="F164" s="41"/>
      <c r="G164" s="41"/>
    </row>
    <row r="165" spans="1:7">
      <c r="A165" s="43"/>
      <c r="B165" s="41"/>
      <c r="C165" s="41"/>
      <c r="D165" s="41"/>
      <c r="E165" s="41"/>
      <c r="F165" s="41"/>
      <c r="G165" s="41"/>
    </row>
    <row r="166" spans="1:7">
      <c r="A166" s="59" t="s">
        <v>2565</v>
      </c>
      <c r="B166" s="60"/>
      <c r="C166" s="58" t="s">
        <v>4216</v>
      </c>
      <c r="D166" s="41"/>
      <c r="E166" s="41"/>
      <c r="F166" s="41"/>
      <c r="G166" s="41"/>
    </row>
    <row r="167" spans="1:7">
      <c r="A167" s="45" t="s">
        <v>2564</v>
      </c>
      <c r="B167" s="41"/>
      <c r="C167" s="41"/>
      <c r="D167" s="41"/>
      <c r="E167" s="41"/>
      <c r="F167" s="41"/>
      <c r="G167" s="41"/>
    </row>
    <row r="169" spans="1:7">
      <c r="A169" s="39" t="s">
        <v>2567</v>
      </c>
    </row>
    <row r="170" spans="1:7">
      <c r="A170" s="35" t="s">
        <v>2568</v>
      </c>
    </row>
    <row r="171" spans="1:7">
      <c r="A171" s="35" t="s">
        <v>2569</v>
      </c>
    </row>
    <row r="173" spans="1:7">
      <c r="A173" s="39" t="s">
        <v>2570</v>
      </c>
      <c r="B173" s="35"/>
    </row>
    <row r="174" spans="1:7">
      <c r="A174" s="35" t="s">
        <v>2568</v>
      </c>
      <c r="B174" s="35" t="s">
        <v>2573</v>
      </c>
      <c r="C174" s="35" t="s">
        <v>2577</v>
      </c>
      <c r="D174" s="35" t="s">
        <v>2581</v>
      </c>
      <c r="E174" s="35" t="s">
        <v>2585</v>
      </c>
    </row>
    <row r="175" spans="1:7">
      <c r="A175" s="35" t="s">
        <v>2569</v>
      </c>
      <c r="B175" s="35" t="s">
        <v>2574</v>
      </c>
      <c r="C175" s="35" t="s">
        <v>2578</v>
      </c>
      <c r="D175" s="35" t="s">
        <v>2582</v>
      </c>
      <c r="E175" s="35" t="s">
        <v>2214</v>
      </c>
    </row>
    <row r="176" spans="1:7">
      <c r="A176" s="35" t="s">
        <v>2571</v>
      </c>
      <c r="B176" s="35" t="s">
        <v>2575</v>
      </c>
      <c r="C176" s="35" t="s">
        <v>2579</v>
      </c>
      <c r="D176" s="35" t="s">
        <v>2583</v>
      </c>
      <c r="E176" s="35"/>
    </row>
    <row r="177" spans="1:6">
      <c r="A177" s="35" t="s">
        <v>2572</v>
      </c>
      <c r="B177" s="35" t="s">
        <v>2576</v>
      </c>
      <c r="C177" s="35" t="s">
        <v>2580</v>
      </c>
      <c r="D177" s="35" t="s">
        <v>2584</v>
      </c>
      <c r="E177" s="35"/>
    </row>
    <row r="179" spans="1:6">
      <c r="A179" s="39" t="s">
        <v>2566</v>
      </c>
    </row>
    <row r="180" spans="1:6">
      <c r="A180" s="35" t="s">
        <v>2710</v>
      </c>
      <c r="B180" s="35" t="s">
        <v>2743</v>
      </c>
      <c r="C180" s="35" t="s">
        <v>2777</v>
      </c>
      <c r="D180" s="35" t="s">
        <v>2811</v>
      </c>
      <c r="E180" s="35" t="s">
        <v>2845</v>
      </c>
      <c r="F180" s="35" t="s">
        <v>2880</v>
      </c>
    </row>
    <row r="181" spans="1:6">
      <c r="A181" s="35" t="s">
        <v>2711</v>
      </c>
      <c r="B181" s="35" t="s">
        <v>2744</v>
      </c>
      <c r="C181" s="35" t="s">
        <v>2778</v>
      </c>
      <c r="D181" s="35" t="s">
        <v>2812</v>
      </c>
      <c r="E181" s="35" t="s">
        <v>2846</v>
      </c>
      <c r="F181" s="35" t="s">
        <v>2881</v>
      </c>
    </row>
    <row r="182" spans="1:6">
      <c r="A182" s="35" t="s">
        <v>2712</v>
      </c>
      <c r="B182" s="35" t="s">
        <v>2745</v>
      </c>
      <c r="C182" s="35" t="s">
        <v>2779</v>
      </c>
      <c r="D182" s="35" t="s">
        <v>2813</v>
      </c>
      <c r="E182" s="35" t="s">
        <v>2847</v>
      </c>
      <c r="F182" s="35" t="s">
        <v>2882</v>
      </c>
    </row>
    <row r="183" spans="1:6">
      <c r="A183" s="35" t="s">
        <v>2891</v>
      </c>
      <c r="B183" s="35" t="s">
        <v>2746</v>
      </c>
      <c r="C183" s="35" t="s">
        <v>2780</v>
      </c>
      <c r="D183" s="35" t="s">
        <v>2814</v>
      </c>
      <c r="E183" s="35" t="s">
        <v>2850</v>
      </c>
      <c r="F183" s="35" t="s">
        <v>2883</v>
      </c>
    </row>
    <row r="184" spans="1:6">
      <c r="A184" s="35" t="s">
        <v>2713</v>
      </c>
      <c r="B184" s="35" t="s">
        <v>2747</v>
      </c>
      <c r="C184" s="35" t="s">
        <v>2781</v>
      </c>
      <c r="D184" s="35" t="s">
        <v>2815</v>
      </c>
      <c r="E184" s="35" t="s">
        <v>2851</v>
      </c>
      <c r="F184" s="35" t="s">
        <v>2884</v>
      </c>
    </row>
    <row r="185" spans="1:6">
      <c r="A185" s="35" t="s">
        <v>2714</v>
      </c>
      <c r="B185" s="35" t="s">
        <v>2748</v>
      </c>
      <c r="C185" s="35" t="s">
        <v>2782</v>
      </c>
      <c r="D185" s="35" t="s">
        <v>2816</v>
      </c>
      <c r="E185" s="35" t="s">
        <v>2852</v>
      </c>
      <c r="F185" s="35" t="s">
        <v>2885</v>
      </c>
    </row>
    <row r="186" spans="1:6">
      <c r="A186" s="35" t="s">
        <v>2715</v>
      </c>
      <c r="B186" s="35" t="s">
        <v>2755</v>
      </c>
      <c r="C186" s="35" t="s">
        <v>2783</v>
      </c>
      <c r="D186" s="35" t="s">
        <v>2817</v>
      </c>
      <c r="E186" s="35" t="s">
        <v>2853</v>
      </c>
      <c r="F186" s="35" t="s">
        <v>2886</v>
      </c>
    </row>
    <row r="187" spans="1:6">
      <c r="A187" s="35" t="s">
        <v>2716</v>
      </c>
      <c r="B187" s="35" t="s">
        <v>2756</v>
      </c>
      <c r="C187" s="35" t="s">
        <v>2784</v>
      </c>
      <c r="D187" s="35" t="s">
        <v>2818</v>
      </c>
      <c r="E187" s="35" t="s">
        <v>2854</v>
      </c>
      <c r="F187" s="35" t="s">
        <v>2887</v>
      </c>
    </row>
    <row r="188" spans="1:6">
      <c r="A188" s="35" t="s">
        <v>2717</v>
      </c>
      <c r="B188" s="35" t="s">
        <v>2757</v>
      </c>
      <c r="C188" s="35" t="s">
        <v>2785</v>
      </c>
      <c r="D188" s="35" t="s">
        <v>2819</v>
      </c>
      <c r="E188" s="35" t="s">
        <v>2855</v>
      </c>
      <c r="F188" s="35" t="s">
        <v>2888</v>
      </c>
    </row>
    <row r="189" spans="1:6">
      <c r="A189" s="35" t="s">
        <v>2718</v>
      </c>
      <c r="B189" s="35" t="s">
        <v>2758</v>
      </c>
      <c r="C189" s="35" t="s">
        <v>2786</v>
      </c>
      <c r="D189" s="35" t="s">
        <v>2820</v>
      </c>
      <c r="E189" s="35" t="s">
        <v>2856</v>
      </c>
      <c r="F189" s="35" t="s">
        <v>2890</v>
      </c>
    </row>
    <row r="190" spans="1:6">
      <c r="A190" s="35" t="s">
        <v>2719</v>
      </c>
      <c r="B190" s="35" t="s">
        <v>2759</v>
      </c>
      <c r="C190" s="35" t="s">
        <v>2787</v>
      </c>
      <c r="D190" s="35" t="s">
        <v>2821</v>
      </c>
      <c r="E190" s="35" t="s">
        <v>2858</v>
      </c>
      <c r="F190" s="35"/>
    </row>
    <row r="191" spans="1:6">
      <c r="A191" s="35" t="s">
        <v>2720</v>
      </c>
      <c r="B191" s="35" t="s">
        <v>2760</v>
      </c>
      <c r="C191" s="35" t="s">
        <v>2788</v>
      </c>
      <c r="D191" s="35" t="s">
        <v>2822</v>
      </c>
      <c r="E191" s="35" t="s">
        <v>2857</v>
      </c>
      <c r="F191" s="35"/>
    </row>
    <row r="192" spans="1:6">
      <c r="A192" s="35" t="s">
        <v>2721</v>
      </c>
      <c r="B192" s="35" t="s">
        <v>2749</v>
      </c>
      <c r="C192" s="35" t="s">
        <v>2789</v>
      </c>
      <c r="D192" s="35" t="s">
        <v>2823</v>
      </c>
      <c r="E192" s="35" t="s">
        <v>2859</v>
      </c>
      <c r="F192" s="35"/>
    </row>
    <row r="193" spans="1:6">
      <c r="A193" s="36" t="s">
        <v>2722</v>
      </c>
      <c r="B193" s="35" t="s">
        <v>2750</v>
      </c>
      <c r="C193" s="35" t="s">
        <v>2790</v>
      </c>
      <c r="D193" s="36" t="s">
        <v>2824</v>
      </c>
      <c r="E193" s="36" t="s">
        <v>2860</v>
      </c>
      <c r="F193" s="36"/>
    </row>
    <row r="194" spans="1:6">
      <c r="A194" s="36" t="s">
        <v>2723</v>
      </c>
      <c r="B194" s="35" t="s">
        <v>2751</v>
      </c>
      <c r="C194" s="36" t="s">
        <v>2791</v>
      </c>
      <c r="D194" s="36" t="s">
        <v>2825</v>
      </c>
      <c r="E194" s="36" t="s">
        <v>2861</v>
      </c>
      <c r="F194" s="36"/>
    </row>
    <row r="195" spans="1:6">
      <c r="A195" s="35" t="s">
        <v>2724</v>
      </c>
      <c r="B195" s="35" t="s">
        <v>2752</v>
      </c>
      <c r="C195" s="35" t="s">
        <v>2792</v>
      </c>
      <c r="D195" s="35" t="s">
        <v>2826</v>
      </c>
      <c r="E195" s="35" t="s">
        <v>2862</v>
      </c>
      <c r="F195" s="35"/>
    </row>
    <row r="196" spans="1:6">
      <c r="A196" s="35" t="s">
        <v>2725</v>
      </c>
      <c r="B196" s="35" t="s">
        <v>2753</v>
      </c>
      <c r="C196" s="35" t="s">
        <v>2793</v>
      </c>
      <c r="D196" s="35" t="s">
        <v>2827</v>
      </c>
      <c r="E196" s="35" t="s">
        <v>2863</v>
      </c>
      <c r="F196" s="35"/>
    </row>
    <row r="197" spans="1:6">
      <c r="A197" s="35" t="s">
        <v>2726</v>
      </c>
      <c r="B197" s="35" t="s">
        <v>2754</v>
      </c>
      <c r="C197" s="35" t="s">
        <v>2794</v>
      </c>
      <c r="D197" s="35" t="s">
        <v>2828</v>
      </c>
      <c r="E197" s="35" t="s">
        <v>2864</v>
      </c>
      <c r="F197" s="35"/>
    </row>
    <row r="198" spans="1:6">
      <c r="A198" s="35" t="s">
        <v>2727</v>
      </c>
      <c r="B198" s="35" t="s">
        <v>2761</v>
      </c>
      <c r="C198" s="35" t="s">
        <v>2795</v>
      </c>
      <c r="D198" s="35" t="s">
        <v>2829</v>
      </c>
      <c r="E198" s="35" t="s">
        <v>2865</v>
      </c>
      <c r="F198" s="35"/>
    </row>
    <row r="199" spans="1:6">
      <c r="A199" s="35" t="s">
        <v>2728</v>
      </c>
      <c r="B199" s="35" t="s">
        <v>2762</v>
      </c>
      <c r="C199" s="35" t="s">
        <v>2796</v>
      </c>
      <c r="D199" s="35" t="s">
        <v>2830</v>
      </c>
      <c r="E199" s="35" t="s">
        <v>2866</v>
      </c>
      <c r="F199" s="35"/>
    </row>
    <row r="200" spans="1:6">
      <c r="A200" s="35" t="s">
        <v>2729</v>
      </c>
      <c r="B200" s="35" t="s">
        <v>2763</v>
      </c>
      <c r="C200" s="35" t="s">
        <v>2797</v>
      </c>
      <c r="D200" s="35" t="s">
        <v>2831</v>
      </c>
      <c r="E200" s="35" t="s">
        <v>2867</v>
      </c>
      <c r="F200" s="35"/>
    </row>
    <row r="201" spans="1:6">
      <c r="A201" s="35" t="s">
        <v>2730</v>
      </c>
      <c r="B201" s="35" t="s">
        <v>2764</v>
      </c>
      <c r="C201" s="35" t="s">
        <v>2798</v>
      </c>
      <c r="D201" s="35" t="s">
        <v>2832</v>
      </c>
      <c r="E201" s="35" t="s">
        <v>2868</v>
      </c>
      <c r="F201" s="35"/>
    </row>
    <row r="202" spans="1:6">
      <c r="A202" s="35" t="s">
        <v>2731</v>
      </c>
      <c r="B202" s="35" t="s">
        <v>2765</v>
      </c>
      <c r="C202" s="35" t="s">
        <v>2799</v>
      </c>
      <c r="D202" s="35" t="s">
        <v>2833</v>
      </c>
      <c r="E202" s="35" t="s">
        <v>2869</v>
      </c>
      <c r="F202" s="35"/>
    </row>
    <row r="203" spans="1:6">
      <c r="A203" s="35" t="s">
        <v>2732</v>
      </c>
      <c r="B203" s="35" t="s">
        <v>2766</v>
      </c>
      <c r="C203" s="35" t="s">
        <v>2800</v>
      </c>
      <c r="D203" s="35" t="s">
        <v>2834</v>
      </c>
      <c r="E203" s="35" t="s">
        <v>2870</v>
      </c>
      <c r="F203" s="35"/>
    </row>
    <row r="204" spans="1:6">
      <c r="A204" s="35" t="s">
        <v>2733</v>
      </c>
      <c r="B204" s="35" t="s">
        <v>2767</v>
      </c>
      <c r="C204" s="35" t="s">
        <v>2801</v>
      </c>
      <c r="D204" s="35" t="s">
        <v>2835</v>
      </c>
      <c r="E204" s="35" t="s">
        <v>2871</v>
      </c>
      <c r="F204" s="35"/>
    </row>
    <row r="205" spans="1:6">
      <c r="A205" s="35" t="s">
        <v>2734</v>
      </c>
      <c r="B205" s="35" t="s">
        <v>2768</v>
      </c>
      <c r="C205" s="35" t="s">
        <v>2802</v>
      </c>
      <c r="D205" s="35" t="s">
        <v>2836</v>
      </c>
      <c r="E205" s="35" t="s">
        <v>2889</v>
      </c>
      <c r="F205" s="35"/>
    </row>
    <row r="206" spans="1:6">
      <c r="A206" s="35" t="s">
        <v>2735</v>
      </c>
      <c r="B206" s="35" t="s">
        <v>2769</v>
      </c>
      <c r="C206" s="35" t="s">
        <v>2803</v>
      </c>
      <c r="D206" s="35" t="s">
        <v>2837</v>
      </c>
      <c r="E206" s="35" t="s">
        <v>2872</v>
      </c>
      <c r="F206" s="35"/>
    </row>
    <row r="207" spans="1:6">
      <c r="A207" s="35" t="s">
        <v>2736</v>
      </c>
      <c r="B207" s="35" t="s">
        <v>2770</v>
      </c>
      <c r="C207" s="35" t="s">
        <v>2804</v>
      </c>
      <c r="D207" s="35" t="s">
        <v>2838</v>
      </c>
      <c r="E207" s="35" t="s">
        <v>2873</v>
      </c>
      <c r="F207" s="35"/>
    </row>
    <row r="208" spans="1:6">
      <c r="A208" s="35" t="s">
        <v>2737</v>
      </c>
      <c r="B208" s="35" t="s">
        <v>2771</v>
      </c>
      <c r="C208" s="35" t="s">
        <v>2805</v>
      </c>
      <c r="D208" s="35" t="s">
        <v>2839</v>
      </c>
      <c r="E208" s="35" t="s">
        <v>2874</v>
      </c>
      <c r="F208" s="35"/>
    </row>
    <row r="209" spans="1:7">
      <c r="A209" s="35" t="s">
        <v>2738</v>
      </c>
      <c r="B209" s="35" t="s">
        <v>2772</v>
      </c>
      <c r="C209" s="35" t="s">
        <v>2806</v>
      </c>
      <c r="D209" s="35" t="s">
        <v>2840</v>
      </c>
      <c r="E209" s="35" t="s">
        <v>2875</v>
      </c>
      <c r="F209" s="35"/>
    </row>
    <row r="210" spans="1:7">
      <c r="A210" s="35" t="s">
        <v>2739</v>
      </c>
      <c r="B210" s="35" t="s">
        <v>2773</v>
      </c>
      <c r="C210" s="35" t="s">
        <v>2807</v>
      </c>
      <c r="D210" s="35" t="s">
        <v>2841</v>
      </c>
      <c r="E210" s="35" t="s">
        <v>2876</v>
      </c>
      <c r="F210" s="35"/>
    </row>
    <row r="211" spans="1:7">
      <c r="A211" s="35" t="s">
        <v>2740</v>
      </c>
      <c r="B211" s="35" t="s">
        <v>2774</v>
      </c>
      <c r="C211" s="35" t="s">
        <v>2808</v>
      </c>
      <c r="D211" s="35" t="s">
        <v>2842</v>
      </c>
      <c r="E211" s="35" t="s">
        <v>2877</v>
      </c>
      <c r="F211" s="35"/>
    </row>
    <row r="212" spans="1:7">
      <c r="A212" s="35" t="s">
        <v>2741</v>
      </c>
      <c r="B212" s="35" t="s">
        <v>2775</v>
      </c>
      <c r="C212" s="35" t="s">
        <v>2809</v>
      </c>
      <c r="D212" s="35" t="s">
        <v>2843</v>
      </c>
      <c r="E212" s="35" t="s">
        <v>2878</v>
      </c>
      <c r="F212" s="35"/>
    </row>
    <row r="213" spans="1:7">
      <c r="A213" s="35" t="s">
        <v>2742</v>
      </c>
      <c r="B213" s="35" t="s">
        <v>2776</v>
      </c>
      <c r="C213" s="35" t="s">
        <v>2810</v>
      </c>
      <c r="D213" s="35" t="s">
        <v>2844</v>
      </c>
      <c r="E213" s="35" t="s">
        <v>2879</v>
      </c>
      <c r="F213" s="35"/>
    </row>
    <row r="215" spans="1:7">
      <c r="A215" s="59" t="s">
        <v>2687</v>
      </c>
      <c r="B215" s="59"/>
      <c r="C215" s="35"/>
      <c r="D215" s="35"/>
      <c r="E215" s="36"/>
      <c r="F215" s="41"/>
      <c r="G215" s="41"/>
    </row>
    <row r="216" spans="1:7">
      <c r="A216" s="36" t="s">
        <v>2586</v>
      </c>
      <c r="B216" s="36" t="s">
        <v>2607</v>
      </c>
      <c r="C216" s="35" t="s">
        <v>2626</v>
      </c>
      <c r="D216" s="35" t="s">
        <v>2649</v>
      </c>
      <c r="E216" s="35" t="s">
        <v>2670</v>
      </c>
      <c r="F216" s="41"/>
      <c r="G216" s="41"/>
    </row>
    <row r="217" spans="1:7">
      <c r="A217" s="36" t="s">
        <v>2587</v>
      </c>
      <c r="B217" s="36" t="s">
        <v>2608</v>
      </c>
      <c r="C217" s="35" t="s">
        <v>2627</v>
      </c>
      <c r="D217" s="36" t="s">
        <v>2650</v>
      </c>
      <c r="E217" s="35" t="s">
        <v>2671</v>
      </c>
      <c r="F217" s="41"/>
      <c r="G217" s="41"/>
    </row>
    <row r="218" spans="1:7">
      <c r="A218" s="36" t="s">
        <v>2588</v>
      </c>
      <c r="B218" s="36" t="s">
        <v>2609</v>
      </c>
      <c r="C218" s="35" t="s">
        <v>2628</v>
      </c>
      <c r="D218" s="36" t="s">
        <v>2651</v>
      </c>
      <c r="E218" s="35" t="s">
        <v>2672</v>
      </c>
      <c r="F218" s="41"/>
      <c r="G218" s="41"/>
    </row>
    <row r="219" spans="1:7">
      <c r="A219" s="36" t="s">
        <v>2589</v>
      </c>
      <c r="B219" s="36" t="s">
        <v>2643</v>
      </c>
      <c r="C219" s="35" t="s">
        <v>2629</v>
      </c>
      <c r="D219" s="36" t="s">
        <v>2652</v>
      </c>
      <c r="E219" s="35" t="s">
        <v>2673</v>
      </c>
      <c r="F219" s="41"/>
      <c r="G219" s="41"/>
    </row>
    <row r="220" spans="1:7">
      <c r="A220" s="36" t="s">
        <v>2590</v>
      </c>
      <c r="B220" s="36" t="s">
        <v>2610</v>
      </c>
      <c r="C220" s="35" t="s">
        <v>2630</v>
      </c>
      <c r="D220" s="66" t="s">
        <v>2653</v>
      </c>
      <c r="E220" s="36" t="s">
        <v>2674</v>
      </c>
      <c r="F220" s="41"/>
      <c r="G220" s="41"/>
    </row>
    <row r="221" spans="1:7">
      <c r="A221" s="36" t="s">
        <v>2591</v>
      </c>
      <c r="B221" s="36" t="s">
        <v>2611</v>
      </c>
      <c r="C221" s="35" t="s">
        <v>2631</v>
      </c>
      <c r="D221" s="35" t="s">
        <v>2654</v>
      </c>
      <c r="E221" s="36" t="s">
        <v>2675</v>
      </c>
      <c r="F221" s="41"/>
      <c r="G221" s="41"/>
    </row>
    <row r="222" spans="1:7">
      <c r="A222" s="36" t="s">
        <v>2592</v>
      </c>
      <c r="B222" s="36" t="s">
        <v>2612</v>
      </c>
      <c r="C222" s="35" t="s">
        <v>2632</v>
      </c>
      <c r="D222" s="35" t="s">
        <v>2655</v>
      </c>
      <c r="E222" s="36" t="s">
        <v>2676</v>
      </c>
      <c r="F222" s="41"/>
      <c r="G222" s="41"/>
    </row>
    <row r="223" spans="1:7">
      <c r="A223" s="36" t="s">
        <v>2593</v>
      </c>
      <c r="B223" s="36" t="s">
        <v>2613</v>
      </c>
      <c r="C223" s="35" t="s">
        <v>2633</v>
      </c>
      <c r="D223" s="65" t="s">
        <v>2656</v>
      </c>
      <c r="E223" s="36" t="s">
        <v>2677</v>
      </c>
      <c r="F223" s="41"/>
      <c r="G223" s="41"/>
    </row>
    <row r="224" spans="1:7">
      <c r="A224" s="36" t="s">
        <v>2594</v>
      </c>
      <c r="B224" s="36" t="s">
        <v>2614</v>
      </c>
      <c r="C224" s="35" t="s">
        <v>2634</v>
      </c>
      <c r="D224" s="35" t="s">
        <v>2657</v>
      </c>
      <c r="E224" s="36" t="s">
        <v>2678</v>
      </c>
      <c r="F224" s="41"/>
      <c r="G224" s="41"/>
    </row>
    <row r="225" spans="1:7">
      <c r="A225" s="36" t="s">
        <v>2595</v>
      </c>
      <c r="B225" s="36" t="s">
        <v>2615</v>
      </c>
      <c r="C225" s="35" t="s">
        <v>2635</v>
      </c>
      <c r="D225" s="35" t="s">
        <v>2658</v>
      </c>
      <c r="E225" s="36" t="s">
        <v>2679</v>
      </c>
      <c r="F225" s="41"/>
      <c r="G225" s="41"/>
    </row>
    <row r="226" spans="1:7">
      <c r="A226" s="36" t="s">
        <v>2596</v>
      </c>
      <c r="B226" s="36" t="s">
        <v>2616</v>
      </c>
      <c r="C226" s="35" t="s">
        <v>2636</v>
      </c>
      <c r="D226" s="35" t="s">
        <v>2659</v>
      </c>
      <c r="E226" s="36" t="s">
        <v>2680</v>
      </c>
      <c r="F226" s="41"/>
      <c r="G226" s="41"/>
    </row>
    <row r="227" spans="1:7">
      <c r="A227" s="36" t="s">
        <v>2597</v>
      </c>
      <c r="B227" s="36" t="s">
        <v>2617</v>
      </c>
      <c r="C227" s="35" t="s">
        <v>2637</v>
      </c>
      <c r="D227" s="35" t="s">
        <v>2660</v>
      </c>
      <c r="E227" s="36" t="s">
        <v>2681</v>
      </c>
      <c r="F227" s="41"/>
      <c r="G227" s="41"/>
    </row>
    <row r="228" spans="1:7">
      <c r="A228" s="36" t="s">
        <v>2598</v>
      </c>
      <c r="B228" s="35" t="s">
        <v>2618</v>
      </c>
      <c r="C228" s="35" t="s">
        <v>2638</v>
      </c>
      <c r="D228" s="35" t="s">
        <v>2661</v>
      </c>
      <c r="E228" s="36" t="s">
        <v>2682</v>
      </c>
      <c r="F228" s="41"/>
      <c r="G228" s="41"/>
    </row>
    <row r="229" spans="1:7">
      <c r="A229" s="36" t="s">
        <v>2599</v>
      </c>
      <c r="B229" s="35" t="s">
        <v>2619</v>
      </c>
      <c r="C229" s="35" t="s">
        <v>2639</v>
      </c>
      <c r="D229" s="35" t="s">
        <v>2662</v>
      </c>
      <c r="E229" s="36" t="s">
        <v>2683</v>
      </c>
      <c r="F229" s="41"/>
      <c r="G229" s="41"/>
    </row>
    <row r="230" spans="1:7">
      <c r="A230" s="36" t="s">
        <v>2600</v>
      </c>
      <c r="B230" s="35" t="s">
        <v>2620</v>
      </c>
      <c r="C230" s="35" t="s">
        <v>2640</v>
      </c>
      <c r="D230" s="35" t="s">
        <v>2663</v>
      </c>
      <c r="E230" s="36" t="s">
        <v>2684</v>
      </c>
      <c r="F230" s="41"/>
      <c r="G230" s="41"/>
    </row>
    <row r="231" spans="1:7">
      <c r="A231" s="36" t="s">
        <v>2601</v>
      </c>
      <c r="B231" s="35" t="s">
        <v>2621</v>
      </c>
      <c r="C231" s="35" t="s">
        <v>2641</v>
      </c>
      <c r="D231" s="35" t="s">
        <v>2664</v>
      </c>
      <c r="E231" s="36" t="s">
        <v>2685</v>
      </c>
      <c r="F231" s="41"/>
      <c r="G231" s="41"/>
    </row>
    <row r="232" spans="1:7">
      <c r="A232" s="36" t="s">
        <v>2602</v>
      </c>
      <c r="B232" s="35" t="s">
        <v>2622</v>
      </c>
      <c r="C232" s="35" t="s">
        <v>2644</v>
      </c>
      <c r="D232" s="36" t="s">
        <v>2665</v>
      </c>
      <c r="E232" s="36" t="s">
        <v>2686</v>
      </c>
      <c r="F232" s="41"/>
      <c r="G232" s="41"/>
    </row>
    <row r="233" spans="1:7">
      <c r="A233" s="36" t="s">
        <v>2603</v>
      </c>
      <c r="B233" s="35" t="s">
        <v>2623</v>
      </c>
      <c r="C233" s="35" t="s">
        <v>2645</v>
      </c>
      <c r="D233" s="36" t="s">
        <v>2666</v>
      </c>
      <c r="E233" s="35"/>
    </row>
    <row r="234" spans="1:7">
      <c r="A234" s="36" t="s">
        <v>2604</v>
      </c>
      <c r="B234" s="35" t="s">
        <v>2624</v>
      </c>
      <c r="C234" s="35" t="s">
        <v>2646</v>
      </c>
      <c r="D234" s="36" t="s">
        <v>2667</v>
      </c>
      <c r="E234" s="35"/>
    </row>
    <row r="235" spans="1:7">
      <c r="A235" s="36" t="s">
        <v>2605</v>
      </c>
      <c r="B235" s="35" t="s">
        <v>2625</v>
      </c>
      <c r="C235" s="35" t="s">
        <v>2647</v>
      </c>
      <c r="D235" s="36" t="s">
        <v>2668</v>
      </c>
      <c r="E235" s="35"/>
    </row>
    <row r="236" spans="1:7">
      <c r="A236" s="36" t="s">
        <v>2606</v>
      </c>
      <c r="B236" s="35" t="s">
        <v>2642</v>
      </c>
      <c r="C236" s="35" t="s">
        <v>2648</v>
      </c>
      <c r="D236" s="36" t="s">
        <v>2669</v>
      </c>
      <c r="E236" s="35"/>
    </row>
    <row r="237" spans="1:7">
      <c r="A237" s="33"/>
      <c r="B237" s="42"/>
      <c r="D237" s="42"/>
    </row>
    <row r="238" spans="1:7">
      <c r="A238" s="44" t="s">
        <v>2688</v>
      </c>
      <c r="B238" s="42"/>
      <c r="C238" s="41"/>
      <c r="E238" s="67"/>
      <c r="F238" s="67"/>
    </row>
    <row r="239" spans="1:7">
      <c r="A239" s="36" t="s">
        <v>2689</v>
      </c>
      <c r="B239" s="36" t="s">
        <v>2695</v>
      </c>
      <c r="C239" s="36" t="s">
        <v>2701</v>
      </c>
      <c r="E239" s="67"/>
      <c r="F239" s="67"/>
    </row>
    <row r="240" spans="1:7">
      <c r="A240" s="35" t="s">
        <v>2690</v>
      </c>
      <c r="B240" s="36" t="s">
        <v>2696</v>
      </c>
      <c r="C240" s="36" t="s">
        <v>2702</v>
      </c>
    </row>
    <row r="241" spans="1:3">
      <c r="A241" s="36" t="s">
        <v>2691</v>
      </c>
      <c r="B241" s="35" t="s">
        <v>2697</v>
      </c>
      <c r="C241" s="36" t="s">
        <v>2703</v>
      </c>
    </row>
    <row r="242" spans="1:3">
      <c r="A242" s="36" t="s">
        <v>2692</v>
      </c>
      <c r="B242" s="36" t="s">
        <v>2698</v>
      </c>
      <c r="C242" s="36" t="s">
        <v>2704</v>
      </c>
    </row>
    <row r="243" spans="1:3">
      <c r="A243" s="36" t="s">
        <v>2693</v>
      </c>
      <c r="B243" s="36" t="s">
        <v>2699</v>
      </c>
      <c r="C243" s="35" t="s">
        <v>2705</v>
      </c>
    </row>
    <row r="244" spans="1:3">
      <c r="A244" s="36" t="s">
        <v>2694</v>
      </c>
      <c r="B244" s="36" t="s">
        <v>2700</v>
      </c>
      <c r="C244" s="36"/>
    </row>
  </sheetData>
  <mergeCells count="4">
    <mergeCell ref="E238:E239"/>
    <mergeCell ref="F238:F239"/>
    <mergeCell ref="F121:F122"/>
    <mergeCell ref="F113:F1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BDBAB-FA64-394A-A0C5-98BB8D8C61CF}">
  <dimension ref="A1:AF712"/>
  <sheetViews>
    <sheetView tabSelected="1" zoomScale="101" workbookViewId="0">
      <selection activeCell="C28" sqref="C28"/>
    </sheetView>
  </sheetViews>
  <sheetFormatPr defaultColWidth="11" defaultRowHeight="15.75"/>
  <cols>
    <col min="1" max="1" width="13.125" customWidth="1"/>
    <col min="2" max="2" width="17" customWidth="1"/>
    <col min="3" max="3" width="32.625" customWidth="1"/>
    <col min="5" max="5" width="32.375" customWidth="1"/>
    <col min="6" max="6" width="31.5" customWidth="1"/>
  </cols>
  <sheetData>
    <row r="1" spans="1:8" ht="18.75">
      <c r="A1" s="69" t="s">
        <v>2892</v>
      </c>
      <c r="B1" s="69"/>
      <c r="C1" s="69"/>
      <c r="D1" s="69"/>
      <c r="E1" s="69"/>
      <c r="F1" s="69"/>
    </row>
    <row r="2" spans="1:8" ht="31.5">
      <c r="A2" s="47" t="s">
        <v>2893</v>
      </c>
      <c r="B2" s="47" t="s">
        <v>2894</v>
      </c>
      <c r="C2" s="47" t="s">
        <v>2895</v>
      </c>
      <c r="D2" s="47" t="s">
        <v>2896</v>
      </c>
      <c r="E2" s="47" t="s">
        <v>2897</v>
      </c>
      <c r="F2" s="47" t="s">
        <v>2898</v>
      </c>
    </row>
    <row r="3" spans="1:8" ht="30.75">
      <c r="A3" s="48" t="s">
        <v>2899</v>
      </c>
      <c r="B3" s="48" t="s">
        <v>2900</v>
      </c>
      <c r="C3" s="46" t="s">
        <v>2901</v>
      </c>
      <c r="D3" s="48" t="s">
        <v>2902</v>
      </c>
      <c r="E3" s="46" t="s">
        <v>2903</v>
      </c>
      <c r="F3" s="48" t="s">
        <v>2904</v>
      </c>
      <c r="H3" s="50" t="s">
        <v>4082</v>
      </c>
    </row>
    <row r="4" spans="1:8" ht="105.75">
      <c r="A4" s="48" t="s">
        <v>2899</v>
      </c>
      <c r="B4" s="48" t="s">
        <v>2905</v>
      </c>
      <c r="C4" s="46" t="s">
        <v>2906</v>
      </c>
      <c r="D4" s="48" t="s">
        <v>2902</v>
      </c>
      <c r="E4" s="46" t="s">
        <v>2903</v>
      </c>
      <c r="F4" s="48" t="s">
        <v>2904</v>
      </c>
      <c r="H4" s="50" t="s">
        <v>4082</v>
      </c>
    </row>
    <row r="5" spans="1:8" ht="30.75">
      <c r="A5" s="48" t="s">
        <v>2899</v>
      </c>
      <c r="B5" s="48" t="s">
        <v>2907</v>
      </c>
      <c r="C5" s="46" t="s">
        <v>2908</v>
      </c>
      <c r="D5" s="48" t="s">
        <v>2902</v>
      </c>
      <c r="E5" s="46" t="s">
        <v>2903</v>
      </c>
      <c r="F5" s="48" t="s">
        <v>2904</v>
      </c>
      <c r="H5" s="50" t="s">
        <v>4082</v>
      </c>
    </row>
    <row r="6" spans="1:8" ht="30.75">
      <c r="A6" s="48" t="s">
        <v>2899</v>
      </c>
      <c r="B6" s="48" t="s">
        <v>2909</v>
      </c>
      <c r="C6" s="46" t="s">
        <v>2910</v>
      </c>
      <c r="D6" s="48" t="s">
        <v>2902</v>
      </c>
      <c r="E6" s="46" t="s">
        <v>2903</v>
      </c>
      <c r="F6" s="48" t="s">
        <v>2904</v>
      </c>
      <c r="H6" s="50" t="s">
        <v>4082</v>
      </c>
    </row>
    <row r="7" spans="1:8" ht="105.75">
      <c r="A7" s="48" t="s">
        <v>2899</v>
      </c>
      <c r="B7" s="48" t="s">
        <v>2911</v>
      </c>
      <c r="C7" s="46" t="s">
        <v>2912</v>
      </c>
      <c r="D7" s="48" t="s">
        <v>2902</v>
      </c>
      <c r="E7" s="46" t="s">
        <v>2903</v>
      </c>
      <c r="F7" s="48" t="s">
        <v>2904</v>
      </c>
      <c r="H7" s="50" t="s">
        <v>4082</v>
      </c>
    </row>
    <row r="8" spans="1:8" ht="105.75">
      <c r="A8" s="48" t="s">
        <v>2899</v>
      </c>
      <c r="B8" s="48" t="s">
        <v>2913</v>
      </c>
      <c r="C8" s="46" t="s">
        <v>2914</v>
      </c>
      <c r="D8" s="48" t="s">
        <v>2902</v>
      </c>
      <c r="E8" s="46" t="s">
        <v>2903</v>
      </c>
      <c r="F8" s="48" t="s">
        <v>2904</v>
      </c>
      <c r="H8" s="50" t="s">
        <v>4082</v>
      </c>
    </row>
    <row r="9" spans="1:8" ht="30.75">
      <c r="A9" s="48" t="s">
        <v>2899</v>
      </c>
      <c r="B9" s="48" t="s">
        <v>2915</v>
      </c>
      <c r="C9" s="46" t="s">
        <v>2916</v>
      </c>
      <c r="D9" s="48" t="s">
        <v>2902</v>
      </c>
      <c r="E9" s="46" t="s">
        <v>2903</v>
      </c>
      <c r="F9" s="48" t="s">
        <v>2904</v>
      </c>
      <c r="H9" s="50" t="s">
        <v>4082</v>
      </c>
    </row>
    <row r="10" spans="1:8" ht="60.75">
      <c r="A10" s="48" t="s">
        <v>2899</v>
      </c>
      <c r="B10" s="48" t="s">
        <v>2917</v>
      </c>
      <c r="C10" s="46" t="s">
        <v>2918</v>
      </c>
      <c r="D10" s="48" t="s">
        <v>2902</v>
      </c>
      <c r="E10" s="46" t="s">
        <v>2919</v>
      </c>
      <c r="F10" s="48" t="s">
        <v>2904</v>
      </c>
      <c r="H10" s="50" t="s">
        <v>4083</v>
      </c>
    </row>
    <row r="11" spans="1:8" ht="18">
      <c r="A11" s="48" t="s">
        <v>2899</v>
      </c>
      <c r="B11" s="48" t="s">
        <v>2920</v>
      </c>
      <c r="C11" s="46" t="s">
        <v>2921</v>
      </c>
      <c r="D11" s="48" t="s">
        <v>2922</v>
      </c>
      <c r="E11" s="46"/>
      <c r="F11" s="48" t="s">
        <v>2923</v>
      </c>
      <c r="H11" s="50" t="s">
        <v>4083</v>
      </c>
    </row>
    <row r="12" spans="1:8">
      <c r="A12" s="48" t="s">
        <v>2899</v>
      </c>
      <c r="B12" s="48" t="s">
        <v>2924</v>
      </c>
      <c r="C12" s="46" t="s">
        <v>2925</v>
      </c>
      <c r="D12" s="48" t="s">
        <v>2922</v>
      </c>
      <c r="E12" s="46"/>
      <c r="F12" s="48" t="s">
        <v>2926</v>
      </c>
      <c r="H12" t="s">
        <v>4084</v>
      </c>
    </row>
    <row r="13" spans="1:8">
      <c r="A13" s="48" t="s">
        <v>2899</v>
      </c>
      <c r="B13" s="48" t="s">
        <v>2572</v>
      </c>
      <c r="C13" s="46" t="s">
        <v>2927</v>
      </c>
      <c r="D13" s="48" t="s">
        <v>2922</v>
      </c>
      <c r="E13" s="46"/>
      <c r="F13" s="48" t="s">
        <v>2926</v>
      </c>
      <c r="H13" s="49" t="s">
        <v>4084</v>
      </c>
    </row>
    <row r="14" spans="1:8" ht="30.75">
      <c r="A14" s="48" t="s">
        <v>2899</v>
      </c>
      <c r="B14" s="48" t="s">
        <v>2928</v>
      </c>
      <c r="C14" s="46" t="s">
        <v>2929</v>
      </c>
      <c r="D14" s="48" t="s">
        <v>2922</v>
      </c>
      <c r="E14" s="46"/>
      <c r="F14" s="48" t="s">
        <v>2926</v>
      </c>
      <c r="H14" s="49" t="s">
        <v>4084</v>
      </c>
    </row>
    <row r="15" spans="1:8" ht="30.75">
      <c r="A15" s="48" t="s">
        <v>2899</v>
      </c>
      <c r="B15" s="48" t="s">
        <v>2930</v>
      </c>
      <c r="C15" s="46" t="s">
        <v>2931</v>
      </c>
      <c r="D15" s="48" t="s">
        <v>2922</v>
      </c>
      <c r="E15" s="46"/>
      <c r="F15" s="48" t="s">
        <v>2926</v>
      </c>
      <c r="H15" s="49" t="s">
        <v>4084</v>
      </c>
    </row>
    <row r="16" spans="1:8">
      <c r="A16" s="48" t="s">
        <v>2899</v>
      </c>
      <c r="B16" s="48" t="s">
        <v>2932</v>
      </c>
      <c r="C16" s="46" t="s">
        <v>2933</v>
      </c>
      <c r="D16" s="48" t="s">
        <v>2902</v>
      </c>
      <c r="E16" s="46" t="s">
        <v>2934</v>
      </c>
      <c r="F16" s="48" t="s">
        <v>2926</v>
      </c>
      <c r="H16" s="49" t="s">
        <v>4084</v>
      </c>
    </row>
    <row r="17" spans="1:13" ht="30.75">
      <c r="A17" s="48" t="s">
        <v>2899</v>
      </c>
      <c r="B17" s="48" t="s">
        <v>2935</v>
      </c>
      <c r="C17" s="46" t="s">
        <v>2936</v>
      </c>
      <c r="D17" s="48" t="s">
        <v>2902</v>
      </c>
      <c r="E17" s="46" t="s">
        <v>2937</v>
      </c>
      <c r="F17" s="48" t="s">
        <v>2926</v>
      </c>
      <c r="H17" s="49" t="s">
        <v>4084</v>
      </c>
    </row>
    <row r="18" spans="1:13" ht="30.75">
      <c r="A18" s="48" t="s">
        <v>2899</v>
      </c>
      <c r="B18" s="48" t="s">
        <v>2938</v>
      </c>
      <c r="C18" s="46" t="s">
        <v>2939</v>
      </c>
      <c r="D18" s="48" t="s">
        <v>2922</v>
      </c>
      <c r="E18" s="46"/>
      <c r="F18" s="48" t="s">
        <v>2926</v>
      </c>
      <c r="H18" s="49" t="s">
        <v>4084</v>
      </c>
    </row>
    <row r="19" spans="1:13" ht="45.75">
      <c r="A19" s="48" t="s">
        <v>2899</v>
      </c>
      <c r="B19" s="48" t="s">
        <v>2940</v>
      </c>
      <c r="C19" s="46" t="s">
        <v>2941</v>
      </c>
      <c r="D19" s="48" t="s">
        <v>2922</v>
      </c>
      <c r="E19" s="46"/>
      <c r="F19" s="48" t="s">
        <v>2926</v>
      </c>
      <c r="H19" s="49" t="s">
        <v>4084</v>
      </c>
    </row>
    <row r="20" spans="1:13" ht="60.75">
      <c r="A20" s="48" t="s">
        <v>2899</v>
      </c>
      <c r="B20" s="48" t="s">
        <v>2942</v>
      </c>
      <c r="C20" s="46" t="s">
        <v>2943</v>
      </c>
      <c r="D20" s="48" t="s">
        <v>2922</v>
      </c>
      <c r="E20" s="46"/>
      <c r="F20" s="48" t="s">
        <v>2926</v>
      </c>
      <c r="H20" s="49" t="s">
        <v>4084</v>
      </c>
    </row>
    <row r="21" spans="1:13" ht="30.75">
      <c r="A21" s="48" t="s">
        <v>2899</v>
      </c>
      <c r="B21" s="48" t="s">
        <v>2944</v>
      </c>
      <c r="C21" s="46" t="s">
        <v>2945</v>
      </c>
      <c r="D21" s="48" t="s">
        <v>2902</v>
      </c>
      <c r="E21" s="46" t="s">
        <v>2946</v>
      </c>
      <c r="F21" s="48" t="s">
        <v>2926</v>
      </c>
      <c r="H21" s="49" t="s">
        <v>4084</v>
      </c>
    </row>
    <row r="22" spans="1:13" ht="45.75">
      <c r="A22" s="48" t="s">
        <v>2899</v>
      </c>
      <c r="B22" s="48" t="s">
        <v>2947</v>
      </c>
      <c r="C22" s="46" t="s">
        <v>2948</v>
      </c>
      <c r="D22" s="48" t="s">
        <v>2922</v>
      </c>
      <c r="E22" s="46"/>
      <c r="F22" s="48" t="s">
        <v>2949</v>
      </c>
      <c r="H22" s="50" t="s">
        <v>4085</v>
      </c>
    </row>
    <row r="23" spans="1:13" ht="45.75">
      <c r="A23" s="48" t="s">
        <v>2899</v>
      </c>
      <c r="B23" s="48" t="s">
        <v>2950</v>
      </c>
      <c r="C23" s="46" t="s">
        <v>2951</v>
      </c>
      <c r="D23" s="48" t="s">
        <v>2922</v>
      </c>
      <c r="E23" s="46"/>
      <c r="F23" s="48" t="s">
        <v>2952</v>
      </c>
      <c r="H23" s="50" t="s">
        <v>4086</v>
      </c>
    </row>
    <row r="24" spans="1:13" ht="45.75">
      <c r="A24" s="48" t="s">
        <v>2899</v>
      </c>
      <c r="B24" s="48" t="s">
        <v>2953</v>
      </c>
      <c r="C24" s="46" t="s">
        <v>2954</v>
      </c>
      <c r="D24" s="48" t="s">
        <v>2902</v>
      </c>
      <c r="E24" s="46" t="s">
        <v>2955</v>
      </c>
      <c r="F24" s="48" t="s">
        <v>2956</v>
      </c>
      <c r="H24" t="s">
        <v>4087</v>
      </c>
    </row>
    <row r="25" spans="1:13" ht="120.75">
      <c r="A25" s="48" t="s">
        <v>2899</v>
      </c>
      <c r="B25" s="48" t="s">
        <v>2957</v>
      </c>
      <c r="C25" s="46" t="s">
        <v>2916</v>
      </c>
      <c r="D25" s="48" t="s">
        <v>2902</v>
      </c>
      <c r="E25" s="46" t="s">
        <v>2958</v>
      </c>
      <c r="F25" s="48" t="s">
        <v>2959</v>
      </c>
      <c r="H25" t="s">
        <v>4087</v>
      </c>
    </row>
    <row r="26" spans="1:13" ht="45.75">
      <c r="A26" s="52" t="s">
        <v>2899</v>
      </c>
      <c r="B26" s="52" t="s">
        <v>2960</v>
      </c>
      <c r="C26" s="51" t="s">
        <v>2961</v>
      </c>
      <c r="D26" s="52" t="s">
        <v>2902</v>
      </c>
      <c r="E26" s="51" t="s">
        <v>2962</v>
      </c>
      <c r="F26" s="52" t="s">
        <v>2963</v>
      </c>
      <c r="G26" s="51" t="s">
        <v>4089</v>
      </c>
      <c r="H26" s="53" t="s">
        <v>4088</v>
      </c>
      <c r="I26" s="53"/>
      <c r="J26" s="53"/>
      <c r="K26" s="53"/>
      <c r="L26" s="53"/>
      <c r="M26" s="53"/>
    </row>
    <row r="27" spans="1:13" ht="60.75">
      <c r="A27" s="48" t="s">
        <v>2899</v>
      </c>
      <c r="B27" s="48" t="s">
        <v>2964</v>
      </c>
      <c r="C27" s="46" t="s">
        <v>2916</v>
      </c>
      <c r="D27" s="48" t="s">
        <v>2902</v>
      </c>
      <c r="E27" s="46" t="s">
        <v>2965</v>
      </c>
      <c r="F27" s="48" t="s">
        <v>2966</v>
      </c>
      <c r="G27" t="s">
        <v>4090</v>
      </c>
    </row>
    <row r="28" spans="1:13" ht="75.75">
      <c r="A28" s="48" t="s">
        <v>2899</v>
      </c>
      <c r="B28" s="48" t="s">
        <v>2967</v>
      </c>
      <c r="C28" s="46" t="s">
        <v>2968</v>
      </c>
      <c r="D28" s="48" t="s">
        <v>2902</v>
      </c>
      <c r="E28" s="46" t="s">
        <v>2965</v>
      </c>
      <c r="F28" s="48" t="s">
        <v>2966</v>
      </c>
      <c r="G28" t="s">
        <v>4090</v>
      </c>
    </row>
    <row r="29" spans="1:13" ht="75.75">
      <c r="A29" s="48" t="s">
        <v>2899</v>
      </c>
      <c r="B29" s="48" t="s">
        <v>2969</v>
      </c>
      <c r="C29" s="46" t="s">
        <v>2970</v>
      </c>
      <c r="D29" s="48" t="s">
        <v>2902</v>
      </c>
      <c r="E29" s="46" t="s">
        <v>2965</v>
      </c>
      <c r="F29" s="48" t="s">
        <v>2966</v>
      </c>
      <c r="G29" t="s">
        <v>4090</v>
      </c>
    </row>
    <row r="30" spans="1:13" ht="60.75">
      <c r="A30" s="48" t="s">
        <v>2899</v>
      </c>
      <c r="B30" s="48" t="s">
        <v>2971</v>
      </c>
      <c r="C30" s="46" t="s">
        <v>2916</v>
      </c>
      <c r="D30" s="48" t="s">
        <v>2902</v>
      </c>
      <c r="E30" s="46" t="s">
        <v>2972</v>
      </c>
      <c r="F30" s="48" t="s">
        <v>2966</v>
      </c>
      <c r="G30" t="s">
        <v>4090</v>
      </c>
    </row>
    <row r="31" spans="1:13" ht="180.75">
      <c r="A31" s="48" t="s">
        <v>2899</v>
      </c>
      <c r="B31" s="48" t="s">
        <v>2973</v>
      </c>
      <c r="C31" s="46" t="s">
        <v>2974</v>
      </c>
      <c r="D31" s="48" t="s">
        <v>2902</v>
      </c>
      <c r="E31" s="46" t="s">
        <v>2975</v>
      </c>
      <c r="F31" s="48" t="s">
        <v>2976</v>
      </c>
      <c r="G31" t="s">
        <v>4091</v>
      </c>
    </row>
    <row r="32" spans="1:13" ht="180.75">
      <c r="A32" s="48" t="s">
        <v>2899</v>
      </c>
      <c r="B32" s="48" t="s">
        <v>2973</v>
      </c>
      <c r="C32" s="46" t="s">
        <v>2974</v>
      </c>
      <c r="D32" s="48" t="s">
        <v>2902</v>
      </c>
      <c r="E32" s="46" t="s">
        <v>2977</v>
      </c>
      <c r="F32" s="48" t="s">
        <v>2978</v>
      </c>
      <c r="G32" t="s">
        <v>4091</v>
      </c>
    </row>
    <row r="33" spans="1:7" ht="180.75">
      <c r="A33" s="48" t="s">
        <v>2899</v>
      </c>
      <c r="B33" s="48" t="s">
        <v>2979</v>
      </c>
      <c r="C33" s="46" t="s">
        <v>2980</v>
      </c>
      <c r="D33" s="48" t="s">
        <v>2902</v>
      </c>
      <c r="E33" s="46" t="s">
        <v>2975</v>
      </c>
      <c r="F33" s="48" t="s">
        <v>2976</v>
      </c>
      <c r="G33" t="s">
        <v>4091</v>
      </c>
    </row>
    <row r="34" spans="1:7" ht="180.75">
      <c r="A34" s="48" t="s">
        <v>2899</v>
      </c>
      <c r="B34" s="48" t="s">
        <v>2979</v>
      </c>
      <c r="C34" s="46" t="s">
        <v>2980</v>
      </c>
      <c r="D34" s="48" t="s">
        <v>2902</v>
      </c>
      <c r="E34" s="46" t="s">
        <v>2977</v>
      </c>
      <c r="F34" s="48" t="s">
        <v>2978</v>
      </c>
      <c r="G34" t="s">
        <v>4091</v>
      </c>
    </row>
    <row r="35" spans="1:7" ht="180.75">
      <c r="A35" s="48" t="s">
        <v>2899</v>
      </c>
      <c r="B35" s="48" t="s">
        <v>2981</v>
      </c>
      <c r="C35" s="46" t="s">
        <v>2982</v>
      </c>
      <c r="D35" s="48" t="s">
        <v>2902</v>
      </c>
      <c r="E35" s="46" t="s">
        <v>2975</v>
      </c>
      <c r="F35" s="48" t="s">
        <v>2976</v>
      </c>
      <c r="G35" s="49" t="s">
        <v>4091</v>
      </c>
    </row>
    <row r="36" spans="1:7" ht="180.75">
      <c r="A36" s="48" t="s">
        <v>2899</v>
      </c>
      <c r="B36" s="48" t="s">
        <v>2981</v>
      </c>
      <c r="C36" s="46" t="s">
        <v>2982</v>
      </c>
      <c r="D36" s="48" t="s">
        <v>2902</v>
      </c>
      <c r="E36" s="46" t="s">
        <v>2977</v>
      </c>
      <c r="F36" s="48" t="s">
        <v>2978</v>
      </c>
      <c r="G36" s="49" t="s">
        <v>4091</v>
      </c>
    </row>
    <row r="37" spans="1:7" ht="180.75">
      <c r="A37" s="48" t="s">
        <v>2899</v>
      </c>
      <c r="B37" s="48" t="s">
        <v>2983</v>
      </c>
      <c r="C37" s="46" t="s">
        <v>2984</v>
      </c>
      <c r="D37" s="48" t="s">
        <v>2902</v>
      </c>
      <c r="E37" s="46" t="s">
        <v>2975</v>
      </c>
      <c r="F37" s="48" t="s">
        <v>2976</v>
      </c>
      <c r="G37" s="49" t="s">
        <v>4091</v>
      </c>
    </row>
    <row r="38" spans="1:7" ht="180.75">
      <c r="A38" s="48" t="s">
        <v>2899</v>
      </c>
      <c r="B38" s="48" t="s">
        <v>2983</v>
      </c>
      <c r="C38" s="46" t="s">
        <v>2984</v>
      </c>
      <c r="D38" s="48" t="s">
        <v>2902</v>
      </c>
      <c r="E38" s="46" t="s">
        <v>2977</v>
      </c>
      <c r="F38" s="48" t="s">
        <v>2978</v>
      </c>
      <c r="G38" s="49" t="s">
        <v>4091</v>
      </c>
    </row>
    <row r="39" spans="1:7" ht="180.75">
      <c r="A39" s="48" t="s">
        <v>2899</v>
      </c>
      <c r="B39" s="48" t="s">
        <v>2985</v>
      </c>
      <c r="C39" s="46" t="s">
        <v>2986</v>
      </c>
      <c r="D39" s="48" t="s">
        <v>2902</v>
      </c>
      <c r="E39" s="46" t="s">
        <v>2975</v>
      </c>
      <c r="F39" s="48" t="s">
        <v>2976</v>
      </c>
      <c r="G39" s="49" t="s">
        <v>4091</v>
      </c>
    </row>
    <row r="40" spans="1:7" ht="180.75">
      <c r="A40" s="48" t="s">
        <v>2899</v>
      </c>
      <c r="B40" s="48" t="s">
        <v>2985</v>
      </c>
      <c r="C40" s="46" t="s">
        <v>2986</v>
      </c>
      <c r="D40" s="48" t="s">
        <v>2902</v>
      </c>
      <c r="E40" s="46" t="s">
        <v>2977</v>
      </c>
      <c r="F40" s="48" t="s">
        <v>2978</v>
      </c>
      <c r="G40" s="49" t="s">
        <v>4091</v>
      </c>
    </row>
    <row r="41" spans="1:7" ht="180.75">
      <c r="A41" s="48" t="s">
        <v>2899</v>
      </c>
      <c r="B41" s="48" t="s">
        <v>2987</v>
      </c>
      <c r="C41" s="46" t="s">
        <v>2988</v>
      </c>
      <c r="D41" s="48" t="s">
        <v>2902</v>
      </c>
      <c r="E41" s="46" t="s">
        <v>2975</v>
      </c>
      <c r="F41" s="48" t="s">
        <v>2976</v>
      </c>
      <c r="G41" s="49" t="s">
        <v>4091</v>
      </c>
    </row>
    <row r="42" spans="1:7" ht="180.75">
      <c r="A42" s="48" t="s">
        <v>2899</v>
      </c>
      <c r="B42" s="48" t="s">
        <v>2987</v>
      </c>
      <c r="C42" s="46" t="s">
        <v>2988</v>
      </c>
      <c r="D42" s="48" t="s">
        <v>2902</v>
      </c>
      <c r="E42" s="46" t="s">
        <v>2977</v>
      </c>
      <c r="F42" s="48" t="s">
        <v>2978</v>
      </c>
      <c r="G42" s="49" t="s">
        <v>4091</v>
      </c>
    </row>
    <row r="43" spans="1:7" ht="180.75">
      <c r="A43" s="48" t="s">
        <v>2899</v>
      </c>
      <c r="B43" s="48" t="s">
        <v>2989</v>
      </c>
      <c r="C43" s="46" t="s">
        <v>2990</v>
      </c>
      <c r="D43" s="48" t="s">
        <v>2902</v>
      </c>
      <c r="E43" s="46" t="s">
        <v>2975</v>
      </c>
      <c r="F43" s="48" t="s">
        <v>2976</v>
      </c>
    </row>
    <row r="44" spans="1:7" ht="180.75">
      <c r="A44" s="48" t="s">
        <v>2899</v>
      </c>
      <c r="B44" s="48" t="s">
        <v>2989</v>
      </c>
      <c r="C44" s="46" t="s">
        <v>2990</v>
      </c>
      <c r="D44" s="48" t="s">
        <v>2902</v>
      </c>
      <c r="E44" s="46" t="s">
        <v>2977</v>
      </c>
      <c r="F44" s="48" t="s">
        <v>2978</v>
      </c>
      <c r="G44" s="49" t="s">
        <v>4091</v>
      </c>
    </row>
    <row r="45" spans="1:7" ht="180.75">
      <c r="A45" s="48" t="s">
        <v>2899</v>
      </c>
      <c r="B45" s="48" t="s">
        <v>2991</v>
      </c>
      <c r="C45" s="46" t="s">
        <v>2992</v>
      </c>
      <c r="D45" s="48" t="s">
        <v>2902</v>
      </c>
      <c r="E45" s="46" t="s">
        <v>2975</v>
      </c>
      <c r="F45" s="48" t="s">
        <v>2976</v>
      </c>
      <c r="G45" s="49" t="s">
        <v>4091</v>
      </c>
    </row>
    <row r="46" spans="1:7" ht="180.75">
      <c r="A46" s="48" t="s">
        <v>2899</v>
      </c>
      <c r="B46" s="48" t="s">
        <v>2991</v>
      </c>
      <c r="C46" s="46" t="s">
        <v>2992</v>
      </c>
      <c r="D46" s="48" t="s">
        <v>2902</v>
      </c>
      <c r="E46" s="46" t="s">
        <v>2977</v>
      </c>
      <c r="F46" s="48" t="s">
        <v>2978</v>
      </c>
      <c r="G46" s="49" t="s">
        <v>4091</v>
      </c>
    </row>
    <row r="47" spans="1:7" ht="180.75">
      <c r="A47" s="48" t="s">
        <v>2899</v>
      </c>
      <c r="B47" s="48" t="s">
        <v>2993</v>
      </c>
      <c r="C47" s="46" t="s">
        <v>2916</v>
      </c>
      <c r="D47" s="48" t="s">
        <v>2902</v>
      </c>
      <c r="E47" s="46" t="s">
        <v>2975</v>
      </c>
      <c r="F47" s="48" t="s">
        <v>2976</v>
      </c>
    </row>
    <row r="48" spans="1:7" ht="180.75">
      <c r="A48" s="48" t="s">
        <v>2899</v>
      </c>
      <c r="B48" s="48" t="s">
        <v>2993</v>
      </c>
      <c r="C48" s="46" t="s">
        <v>2916</v>
      </c>
      <c r="D48" s="48" t="s">
        <v>2902</v>
      </c>
      <c r="E48" s="46" t="s">
        <v>2977</v>
      </c>
      <c r="F48" s="48" t="s">
        <v>2978</v>
      </c>
      <c r="G48" s="49" t="s">
        <v>4091</v>
      </c>
    </row>
    <row r="49" spans="1:11" ht="180.75">
      <c r="A49" s="48" t="s">
        <v>2899</v>
      </c>
      <c r="B49" s="48" t="s">
        <v>2994</v>
      </c>
      <c r="C49" s="46" t="s">
        <v>2995</v>
      </c>
      <c r="D49" s="48" t="s">
        <v>2902</v>
      </c>
      <c r="E49" s="46" t="s">
        <v>2977</v>
      </c>
      <c r="F49" s="48" t="s">
        <v>2978</v>
      </c>
      <c r="G49" s="49" t="s">
        <v>4091</v>
      </c>
    </row>
    <row r="50" spans="1:11" ht="45.75">
      <c r="A50" s="48" t="s">
        <v>2899</v>
      </c>
      <c r="B50" s="48" t="s">
        <v>2994</v>
      </c>
      <c r="C50" s="46" t="s">
        <v>2995</v>
      </c>
      <c r="D50" s="48" t="s">
        <v>2902</v>
      </c>
      <c r="E50" s="46" t="s">
        <v>2996</v>
      </c>
      <c r="F50" s="48" t="s">
        <v>2976</v>
      </c>
      <c r="G50" s="49" t="s">
        <v>4091</v>
      </c>
    </row>
    <row r="51" spans="1:11" ht="45.75">
      <c r="A51" s="48" t="s">
        <v>2899</v>
      </c>
      <c r="B51" s="48" t="s">
        <v>2997</v>
      </c>
      <c r="C51" s="46" t="s">
        <v>2998</v>
      </c>
      <c r="D51" s="48" t="s">
        <v>2922</v>
      </c>
      <c r="E51" s="46"/>
      <c r="F51" s="48" t="s">
        <v>2976</v>
      </c>
      <c r="G51" s="49" t="s">
        <v>4091</v>
      </c>
    </row>
    <row r="52" spans="1:11" ht="180.75">
      <c r="A52" s="48" t="s">
        <v>2899</v>
      </c>
      <c r="B52" s="48" t="s">
        <v>2999</v>
      </c>
      <c r="C52" s="46" t="s">
        <v>3000</v>
      </c>
      <c r="D52" s="48" t="s">
        <v>2902</v>
      </c>
      <c r="E52" s="46" t="s">
        <v>2977</v>
      </c>
      <c r="F52" s="48" t="s">
        <v>2978</v>
      </c>
      <c r="G52" s="49" t="s">
        <v>4091</v>
      </c>
    </row>
    <row r="53" spans="1:11" ht="45.75">
      <c r="A53" s="48" t="s">
        <v>2899</v>
      </c>
      <c r="B53" s="48" t="s">
        <v>2999</v>
      </c>
      <c r="C53" s="46" t="s">
        <v>3000</v>
      </c>
      <c r="D53" s="48" t="s">
        <v>2902</v>
      </c>
      <c r="E53" s="46" t="s">
        <v>3001</v>
      </c>
      <c r="F53" s="48" t="s">
        <v>2976</v>
      </c>
      <c r="G53" s="49" t="s">
        <v>4091</v>
      </c>
    </row>
    <row r="54" spans="1:11" ht="45.75">
      <c r="A54" s="48" t="s">
        <v>2899</v>
      </c>
      <c r="B54" s="48" t="s">
        <v>3002</v>
      </c>
      <c r="C54" s="46" t="s">
        <v>3003</v>
      </c>
      <c r="D54" s="48" t="s">
        <v>2922</v>
      </c>
      <c r="E54" s="46"/>
      <c r="F54" s="48" t="s">
        <v>2976</v>
      </c>
      <c r="G54" s="49" t="s">
        <v>4091</v>
      </c>
    </row>
    <row r="55" spans="1:11" ht="75.75">
      <c r="A55" s="48" t="s">
        <v>2899</v>
      </c>
      <c r="B55" s="48" t="s">
        <v>3004</v>
      </c>
      <c r="C55" s="46" t="s">
        <v>3005</v>
      </c>
      <c r="D55" s="48" t="s">
        <v>2922</v>
      </c>
      <c r="E55" s="46"/>
      <c r="F55" s="48" t="s">
        <v>3006</v>
      </c>
      <c r="G55" t="s">
        <v>4092</v>
      </c>
    </row>
    <row r="56" spans="1:11">
      <c r="A56" s="48" t="s">
        <v>2899</v>
      </c>
      <c r="B56" s="48" t="s">
        <v>3007</v>
      </c>
      <c r="C56" s="46" t="s">
        <v>3008</v>
      </c>
      <c r="D56" s="48" t="s">
        <v>2922</v>
      </c>
      <c r="E56" s="46"/>
      <c r="F56" s="48" t="s">
        <v>3006</v>
      </c>
      <c r="G56" s="49" t="s">
        <v>4092</v>
      </c>
    </row>
    <row r="57" spans="1:11" ht="30.75">
      <c r="A57" s="48" t="s">
        <v>2899</v>
      </c>
      <c r="B57" s="48" t="s">
        <v>3009</v>
      </c>
      <c r="C57" s="46" t="s">
        <v>3010</v>
      </c>
      <c r="D57" s="48" t="s">
        <v>2922</v>
      </c>
      <c r="E57" s="46"/>
      <c r="F57" s="48" t="s">
        <v>3006</v>
      </c>
      <c r="G57" s="49" t="s">
        <v>4092</v>
      </c>
    </row>
    <row r="58" spans="1:11" ht="45.75">
      <c r="A58" s="48" t="s">
        <v>2899</v>
      </c>
      <c r="B58" s="48" t="s">
        <v>3011</v>
      </c>
      <c r="C58" s="46" t="s">
        <v>3012</v>
      </c>
      <c r="D58" s="48" t="s">
        <v>2902</v>
      </c>
      <c r="E58" s="46" t="s">
        <v>3013</v>
      </c>
      <c r="F58" s="48" t="s">
        <v>3006</v>
      </c>
      <c r="G58" s="49" t="s">
        <v>4092</v>
      </c>
    </row>
    <row r="59" spans="1:11" ht="18">
      <c r="A59" s="48" t="s">
        <v>2899</v>
      </c>
      <c r="B59" s="48" t="s">
        <v>3014</v>
      </c>
      <c r="C59" s="46" t="s">
        <v>3015</v>
      </c>
      <c r="D59" s="48" t="s">
        <v>2922</v>
      </c>
      <c r="E59" s="46"/>
      <c r="F59" s="48" t="s">
        <v>3016</v>
      </c>
      <c r="G59" s="50" t="s">
        <v>4093</v>
      </c>
    </row>
    <row r="60" spans="1:11" ht="30.75">
      <c r="A60" s="52" t="s">
        <v>2899</v>
      </c>
      <c r="B60" s="52" t="s">
        <v>3017</v>
      </c>
      <c r="C60" s="51" t="s">
        <v>3018</v>
      </c>
      <c r="D60" s="52" t="s">
        <v>2902</v>
      </c>
      <c r="E60" s="51" t="s">
        <v>3019</v>
      </c>
      <c r="F60" s="52" t="s">
        <v>3020</v>
      </c>
      <c r="G60" s="54" t="s">
        <v>4095</v>
      </c>
      <c r="H60" s="53"/>
      <c r="I60" s="53"/>
      <c r="J60" s="53"/>
      <c r="K60" s="53"/>
    </row>
    <row r="61" spans="1:11" ht="30.75">
      <c r="A61" s="52" t="s">
        <v>2899</v>
      </c>
      <c r="B61" s="52" t="s">
        <v>3021</v>
      </c>
      <c r="C61" s="51" t="s">
        <v>3022</v>
      </c>
      <c r="D61" s="52" t="s">
        <v>2902</v>
      </c>
      <c r="E61" s="51" t="s">
        <v>3019</v>
      </c>
      <c r="F61" s="52" t="s">
        <v>3020</v>
      </c>
      <c r="G61" s="54" t="s">
        <v>4095</v>
      </c>
      <c r="H61" s="53"/>
      <c r="I61" s="53"/>
      <c r="J61" s="53"/>
      <c r="K61" s="53"/>
    </row>
    <row r="62" spans="1:11" ht="75.75">
      <c r="A62" s="52" t="s">
        <v>2899</v>
      </c>
      <c r="B62" s="52" t="s">
        <v>3023</v>
      </c>
      <c r="C62" s="51" t="s">
        <v>3024</v>
      </c>
      <c r="D62" s="52" t="s">
        <v>2902</v>
      </c>
      <c r="E62" s="51" t="s">
        <v>3025</v>
      </c>
      <c r="F62" s="52" t="s">
        <v>3020</v>
      </c>
      <c r="G62" s="54" t="s">
        <v>4094</v>
      </c>
      <c r="H62" s="53"/>
      <c r="I62" s="53"/>
      <c r="J62" s="53"/>
      <c r="K62" s="53"/>
    </row>
    <row r="63" spans="1:11" ht="75.75">
      <c r="A63" s="52" t="s">
        <v>2899</v>
      </c>
      <c r="B63" s="52" t="s">
        <v>3026</v>
      </c>
      <c r="C63" s="51" t="s">
        <v>3027</v>
      </c>
      <c r="D63" s="52" t="s">
        <v>2902</v>
      </c>
      <c r="E63" s="51" t="s">
        <v>3028</v>
      </c>
      <c r="F63" s="52" t="s">
        <v>3029</v>
      </c>
      <c r="G63" s="54" t="s">
        <v>4096</v>
      </c>
      <c r="H63" s="53"/>
      <c r="I63" s="53"/>
      <c r="J63" s="53"/>
      <c r="K63" s="53"/>
    </row>
    <row r="64" spans="1:11" ht="30.75">
      <c r="A64" s="48" t="s">
        <v>2899</v>
      </c>
      <c r="B64" s="48" t="s">
        <v>3030</v>
      </c>
      <c r="C64" s="46" t="s">
        <v>3012</v>
      </c>
      <c r="D64" s="48" t="s">
        <v>2902</v>
      </c>
      <c r="E64" s="46" t="s">
        <v>2962</v>
      </c>
      <c r="F64" s="48" t="s">
        <v>2963</v>
      </c>
      <c r="H64" s="50" t="s">
        <v>4097</v>
      </c>
    </row>
    <row r="65" spans="1:14" ht="30.75">
      <c r="A65" s="48" t="s">
        <v>2899</v>
      </c>
      <c r="B65" s="48" t="s">
        <v>3031</v>
      </c>
      <c r="C65" s="46" t="s">
        <v>3012</v>
      </c>
      <c r="D65" s="48" t="s">
        <v>2902</v>
      </c>
      <c r="E65" s="46" t="s">
        <v>2962</v>
      </c>
      <c r="F65" s="48" t="s">
        <v>2963</v>
      </c>
      <c r="H65" s="50" t="s">
        <v>4097</v>
      </c>
    </row>
    <row r="66" spans="1:14" ht="30.75">
      <c r="A66" s="48" t="s">
        <v>2899</v>
      </c>
      <c r="B66" s="48" t="s">
        <v>3032</v>
      </c>
      <c r="C66" s="46" t="s">
        <v>3012</v>
      </c>
      <c r="D66" s="48" t="s">
        <v>2902</v>
      </c>
      <c r="E66" s="46" t="s">
        <v>2962</v>
      </c>
      <c r="F66" s="48" t="s">
        <v>2963</v>
      </c>
      <c r="H66" s="50" t="s">
        <v>4097</v>
      </c>
    </row>
    <row r="67" spans="1:14" ht="18">
      <c r="A67" s="48" t="s">
        <v>2899</v>
      </c>
      <c r="B67" s="48" t="s">
        <v>3033</v>
      </c>
      <c r="C67" s="46" t="s">
        <v>3034</v>
      </c>
      <c r="D67" s="48" t="s">
        <v>2902</v>
      </c>
      <c r="E67" s="46" t="s">
        <v>3035</v>
      </c>
      <c r="F67" s="48" t="s">
        <v>2959</v>
      </c>
      <c r="H67" s="50" t="s">
        <v>4098</v>
      </c>
    </row>
    <row r="68" spans="1:14" ht="18">
      <c r="A68" s="48" t="s">
        <v>2899</v>
      </c>
      <c r="B68" s="48" t="s">
        <v>3036</v>
      </c>
      <c r="C68" s="46" t="s">
        <v>3037</v>
      </c>
      <c r="D68" s="48" t="s">
        <v>2922</v>
      </c>
      <c r="E68" s="46"/>
      <c r="F68" s="48" t="s">
        <v>2959</v>
      </c>
      <c r="H68" s="50" t="s">
        <v>4098</v>
      </c>
    </row>
    <row r="69" spans="1:14" ht="30.75">
      <c r="A69" s="48" t="s">
        <v>2899</v>
      </c>
      <c r="B69" s="48" t="s">
        <v>3038</v>
      </c>
      <c r="C69" s="46" t="s">
        <v>2916</v>
      </c>
      <c r="D69" s="48" t="s">
        <v>2902</v>
      </c>
      <c r="E69" s="46" t="s">
        <v>3039</v>
      </c>
      <c r="F69" s="48" t="s">
        <v>2963</v>
      </c>
      <c r="H69" s="50" t="s">
        <v>4098</v>
      </c>
    </row>
    <row r="70" spans="1:14" ht="30.75">
      <c r="A70" s="52" t="s">
        <v>2899</v>
      </c>
      <c r="B70" s="52" t="s">
        <v>3040</v>
      </c>
      <c r="C70" s="51" t="s">
        <v>2916</v>
      </c>
      <c r="D70" s="52" t="s">
        <v>2902</v>
      </c>
      <c r="E70" s="51" t="s">
        <v>2962</v>
      </c>
      <c r="F70" s="52" t="s">
        <v>2963</v>
      </c>
      <c r="G70" s="51" t="s">
        <v>4100</v>
      </c>
      <c r="H70" s="70" t="s">
        <v>4099</v>
      </c>
      <c r="I70" s="71"/>
      <c r="J70" s="71"/>
      <c r="K70" s="71"/>
      <c r="L70" s="71"/>
      <c r="M70" s="71"/>
      <c r="N70" s="71"/>
    </row>
    <row r="71" spans="1:14" ht="60.75">
      <c r="A71" s="48" t="s">
        <v>2899</v>
      </c>
      <c r="B71" s="48" t="s">
        <v>3041</v>
      </c>
      <c r="C71" s="46" t="s">
        <v>3042</v>
      </c>
      <c r="D71" s="48" t="s">
        <v>2902</v>
      </c>
      <c r="E71" s="46" t="s">
        <v>3043</v>
      </c>
      <c r="F71" s="48" t="s">
        <v>3044</v>
      </c>
      <c r="H71" t="s">
        <v>4101</v>
      </c>
    </row>
    <row r="72" spans="1:14" ht="30.75">
      <c r="A72" s="48" t="s">
        <v>2899</v>
      </c>
      <c r="B72" s="48" t="s">
        <v>3041</v>
      </c>
      <c r="C72" s="46" t="s">
        <v>3042</v>
      </c>
      <c r="D72" s="48" t="s">
        <v>2922</v>
      </c>
      <c r="E72" s="46"/>
      <c r="F72" s="48" t="s">
        <v>3045</v>
      </c>
      <c r="H72" s="49" t="s">
        <v>4101</v>
      </c>
    </row>
    <row r="73" spans="1:14" ht="30.75">
      <c r="A73" s="48" t="s">
        <v>2899</v>
      </c>
      <c r="B73" s="48" t="s">
        <v>3046</v>
      </c>
      <c r="C73" s="46" t="s">
        <v>3047</v>
      </c>
      <c r="D73" s="48" t="s">
        <v>2902</v>
      </c>
      <c r="E73" s="46" t="s">
        <v>3048</v>
      </c>
      <c r="F73" s="48" t="s">
        <v>3044</v>
      </c>
      <c r="H73" s="49" t="s">
        <v>4101</v>
      </c>
    </row>
    <row r="74" spans="1:14" ht="30.75">
      <c r="A74" s="48" t="s">
        <v>2899</v>
      </c>
      <c r="B74" s="48" t="s">
        <v>3046</v>
      </c>
      <c r="C74" s="46" t="s">
        <v>3047</v>
      </c>
      <c r="D74" s="48" t="s">
        <v>2922</v>
      </c>
      <c r="E74" s="46"/>
      <c r="F74" s="48" t="s">
        <v>3045</v>
      </c>
      <c r="H74" s="49" t="s">
        <v>4101</v>
      </c>
    </row>
    <row r="75" spans="1:14" ht="75.75">
      <c r="A75" s="48" t="s">
        <v>2899</v>
      </c>
      <c r="B75" s="48" t="s">
        <v>3049</v>
      </c>
      <c r="C75" s="46" t="s">
        <v>2916</v>
      </c>
      <c r="D75" s="48" t="s">
        <v>2902</v>
      </c>
      <c r="E75" s="46" t="s">
        <v>3050</v>
      </c>
      <c r="F75" s="48" t="s">
        <v>3044</v>
      </c>
      <c r="H75" s="49" t="s">
        <v>4101</v>
      </c>
    </row>
    <row r="76" spans="1:14">
      <c r="A76" s="48" t="s">
        <v>2899</v>
      </c>
      <c r="B76" s="48" t="s">
        <v>3049</v>
      </c>
      <c r="C76" s="46" t="s">
        <v>2916</v>
      </c>
      <c r="D76" s="48" t="s">
        <v>2902</v>
      </c>
      <c r="E76" s="46" t="s">
        <v>3051</v>
      </c>
      <c r="F76" s="48" t="s">
        <v>3045</v>
      </c>
      <c r="H76" s="49" t="s">
        <v>4101</v>
      </c>
    </row>
    <row r="77" spans="1:14" ht="30.75">
      <c r="A77" s="48" t="s">
        <v>2899</v>
      </c>
      <c r="B77" s="48" t="s">
        <v>3052</v>
      </c>
      <c r="C77" s="46" t="s">
        <v>2916</v>
      </c>
      <c r="D77" s="48" t="s">
        <v>2902</v>
      </c>
      <c r="E77" s="46" t="s">
        <v>3053</v>
      </c>
      <c r="F77" s="48" t="s">
        <v>3045</v>
      </c>
      <c r="H77" s="49" t="s">
        <v>4101</v>
      </c>
    </row>
    <row r="78" spans="1:14">
      <c r="A78" s="48" t="s">
        <v>2899</v>
      </c>
      <c r="B78" s="48" t="s">
        <v>3054</v>
      </c>
      <c r="C78" s="46" t="s">
        <v>2916</v>
      </c>
      <c r="D78" s="48" t="s">
        <v>2902</v>
      </c>
      <c r="E78" s="46" t="s">
        <v>3055</v>
      </c>
      <c r="F78" s="48" t="s">
        <v>3056</v>
      </c>
      <c r="H78" t="s">
        <v>4102</v>
      </c>
    </row>
    <row r="79" spans="1:14">
      <c r="A79" s="48" t="s">
        <v>2899</v>
      </c>
      <c r="B79" s="48" t="s">
        <v>3057</v>
      </c>
      <c r="C79" s="46" t="s">
        <v>3058</v>
      </c>
      <c r="D79" s="48" t="s">
        <v>2902</v>
      </c>
      <c r="E79" s="46" t="s">
        <v>3055</v>
      </c>
      <c r="F79" s="48" t="s">
        <v>3056</v>
      </c>
      <c r="H79" t="s">
        <v>4102</v>
      </c>
    </row>
    <row r="80" spans="1:14">
      <c r="A80" s="48" t="s">
        <v>2899</v>
      </c>
      <c r="B80" s="48" t="s">
        <v>3059</v>
      </c>
      <c r="C80" s="46" t="s">
        <v>2916</v>
      </c>
      <c r="D80" s="48" t="s">
        <v>2902</v>
      </c>
      <c r="E80" s="46" t="s">
        <v>3055</v>
      </c>
      <c r="F80" s="48" t="s">
        <v>3056</v>
      </c>
      <c r="H80" s="49" t="s">
        <v>4102</v>
      </c>
    </row>
    <row r="81" spans="1:11">
      <c r="A81" s="48" t="s">
        <v>2899</v>
      </c>
      <c r="B81" s="48" t="s">
        <v>3060</v>
      </c>
      <c r="C81" s="46" t="s">
        <v>3058</v>
      </c>
      <c r="D81" s="48" t="s">
        <v>2902</v>
      </c>
      <c r="E81" s="46" t="s">
        <v>3055</v>
      </c>
      <c r="F81" s="48" t="s">
        <v>3056</v>
      </c>
      <c r="H81" s="49" t="s">
        <v>4102</v>
      </c>
    </row>
    <row r="82" spans="1:11" ht="30.75">
      <c r="A82" s="48" t="s">
        <v>2899</v>
      </c>
      <c r="B82" s="48" t="s">
        <v>3061</v>
      </c>
      <c r="C82" s="46" t="s">
        <v>2916</v>
      </c>
      <c r="D82" s="48" t="s">
        <v>2902</v>
      </c>
      <c r="E82" s="46" t="s">
        <v>3062</v>
      </c>
      <c r="F82" s="48" t="s">
        <v>3056</v>
      </c>
      <c r="H82" s="49" t="s">
        <v>4102</v>
      </c>
    </row>
    <row r="83" spans="1:11" ht="45.75">
      <c r="A83" s="52" t="s">
        <v>2899</v>
      </c>
      <c r="B83" s="52" t="s">
        <v>3063</v>
      </c>
      <c r="C83" s="51" t="s">
        <v>2916</v>
      </c>
      <c r="D83" s="52" t="s">
        <v>2902</v>
      </c>
      <c r="E83" s="51" t="s">
        <v>3064</v>
      </c>
      <c r="F83" s="52" t="s">
        <v>2956</v>
      </c>
      <c r="G83" s="53" t="s">
        <v>4104</v>
      </c>
      <c r="H83" s="53" t="s">
        <v>4103</v>
      </c>
      <c r="I83" s="53"/>
      <c r="J83" s="53"/>
      <c r="K83" s="53"/>
    </row>
    <row r="84" spans="1:11" ht="45.75">
      <c r="A84" s="48" t="s">
        <v>2899</v>
      </c>
      <c r="B84" s="48" t="s">
        <v>3065</v>
      </c>
      <c r="C84" s="46" t="s">
        <v>3066</v>
      </c>
      <c r="D84" s="48" t="s">
        <v>2902</v>
      </c>
      <c r="E84" s="46" t="s">
        <v>3067</v>
      </c>
      <c r="F84" s="48" t="s">
        <v>3068</v>
      </c>
      <c r="H84" s="50" t="s">
        <v>4105</v>
      </c>
    </row>
    <row r="85" spans="1:11" ht="45.75">
      <c r="A85" s="48" t="s">
        <v>2899</v>
      </c>
      <c r="B85" s="48" t="s">
        <v>3069</v>
      </c>
      <c r="C85" s="46" t="s">
        <v>2916</v>
      </c>
      <c r="D85" s="48" t="s">
        <v>2902</v>
      </c>
      <c r="E85" s="46" t="s">
        <v>3067</v>
      </c>
      <c r="F85" s="48" t="s">
        <v>3068</v>
      </c>
      <c r="H85" s="50" t="s">
        <v>4105</v>
      </c>
    </row>
    <row r="86" spans="1:11" ht="30.75">
      <c r="A86" s="48" t="s">
        <v>2899</v>
      </c>
      <c r="B86" s="48" t="s">
        <v>3070</v>
      </c>
      <c r="C86" s="46" t="s">
        <v>2916</v>
      </c>
      <c r="D86" s="48" t="s">
        <v>2902</v>
      </c>
      <c r="E86" s="46" t="s">
        <v>3071</v>
      </c>
      <c r="F86" s="48" t="s">
        <v>3068</v>
      </c>
      <c r="H86" s="50" t="s">
        <v>4105</v>
      </c>
    </row>
    <row r="87" spans="1:11" ht="60.75">
      <c r="A87" s="48" t="s">
        <v>2899</v>
      </c>
      <c r="B87" s="48" t="s">
        <v>3072</v>
      </c>
      <c r="C87" s="46" t="s">
        <v>3073</v>
      </c>
      <c r="D87" s="48" t="s">
        <v>2902</v>
      </c>
      <c r="E87" s="46" t="s">
        <v>3074</v>
      </c>
      <c r="F87" s="48" t="s">
        <v>2966</v>
      </c>
      <c r="H87" s="50" t="s">
        <v>4106</v>
      </c>
    </row>
    <row r="88" spans="1:11" ht="30.75">
      <c r="A88" s="48" t="s">
        <v>2899</v>
      </c>
      <c r="B88" s="48" t="s">
        <v>3075</v>
      </c>
      <c r="C88" s="46" t="s">
        <v>2916</v>
      </c>
      <c r="D88" s="48" t="s">
        <v>2902</v>
      </c>
      <c r="E88" s="46" t="s">
        <v>3071</v>
      </c>
      <c r="F88" s="48" t="s">
        <v>3068</v>
      </c>
      <c r="H88" s="50" t="s">
        <v>4105</v>
      </c>
    </row>
    <row r="89" spans="1:11" ht="45.75">
      <c r="A89" s="48" t="s">
        <v>2899</v>
      </c>
      <c r="B89" s="48" t="s">
        <v>3076</v>
      </c>
      <c r="C89" s="46" t="s">
        <v>3077</v>
      </c>
      <c r="D89" s="48" t="s">
        <v>2902</v>
      </c>
      <c r="E89" s="46" t="s">
        <v>3064</v>
      </c>
      <c r="F89" s="48" t="s">
        <v>2956</v>
      </c>
      <c r="H89" s="50" t="s">
        <v>4107</v>
      </c>
    </row>
    <row r="90" spans="1:11" ht="45.75">
      <c r="A90" s="48" t="s">
        <v>2899</v>
      </c>
      <c r="B90" s="48" t="s">
        <v>3078</v>
      </c>
      <c r="C90" s="46" t="s">
        <v>2916</v>
      </c>
      <c r="D90" s="48" t="s">
        <v>2902</v>
      </c>
      <c r="E90" s="46" t="s">
        <v>3067</v>
      </c>
      <c r="F90" s="48" t="s">
        <v>3068</v>
      </c>
      <c r="H90" t="s">
        <v>4108</v>
      </c>
    </row>
    <row r="91" spans="1:11" ht="30.75">
      <c r="A91" s="48" t="s">
        <v>2899</v>
      </c>
      <c r="B91" s="48" t="s">
        <v>3079</v>
      </c>
      <c r="C91" s="46" t="s">
        <v>2916</v>
      </c>
      <c r="D91" s="48" t="s">
        <v>2902</v>
      </c>
      <c r="E91" s="46" t="s">
        <v>3071</v>
      </c>
      <c r="F91" s="48" t="s">
        <v>3068</v>
      </c>
      <c r="H91" s="49" t="s">
        <v>4108</v>
      </c>
    </row>
    <row r="92" spans="1:11" ht="30.75">
      <c r="A92" s="48" t="s">
        <v>2899</v>
      </c>
      <c r="B92" s="48" t="s">
        <v>3080</v>
      </c>
      <c r="C92" s="46" t="s">
        <v>2916</v>
      </c>
      <c r="D92" s="48" t="s">
        <v>2902</v>
      </c>
      <c r="E92" s="46" t="s">
        <v>3071</v>
      </c>
      <c r="F92" s="48" t="s">
        <v>3068</v>
      </c>
      <c r="H92" s="49" t="s">
        <v>4108</v>
      </c>
    </row>
    <row r="93" spans="1:11" ht="30.75">
      <c r="A93" s="48" t="s">
        <v>2899</v>
      </c>
      <c r="B93" s="48" t="s">
        <v>3081</v>
      </c>
      <c r="C93" s="46" t="s">
        <v>3082</v>
      </c>
      <c r="D93" s="48" t="s">
        <v>2902</v>
      </c>
      <c r="E93" s="46" t="s">
        <v>3071</v>
      </c>
      <c r="F93" s="48" t="s">
        <v>3068</v>
      </c>
      <c r="H93" s="49" t="s">
        <v>4108</v>
      </c>
    </row>
    <row r="94" spans="1:11" ht="30.75">
      <c r="A94" s="48" t="s">
        <v>2899</v>
      </c>
      <c r="B94" s="48" t="s">
        <v>3083</v>
      </c>
      <c r="C94" s="46" t="s">
        <v>2916</v>
      </c>
      <c r="D94" s="48" t="s">
        <v>2902</v>
      </c>
      <c r="E94" s="46" t="s">
        <v>3071</v>
      </c>
      <c r="F94" s="48" t="s">
        <v>3068</v>
      </c>
      <c r="H94" s="49" t="s">
        <v>4108</v>
      </c>
    </row>
    <row r="95" spans="1:11">
      <c r="A95" s="48" t="s">
        <v>2899</v>
      </c>
      <c r="B95" s="48" t="s">
        <v>3084</v>
      </c>
      <c r="C95" s="46" t="s">
        <v>3085</v>
      </c>
      <c r="D95" s="48" t="s">
        <v>2922</v>
      </c>
      <c r="E95" s="46"/>
      <c r="F95" s="48" t="s">
        <v>3056</v>
      </c>
      <c r="H95" s="49" t="s">
        <v>4108</v>
      </c>
    </row>
    <row r="96" spans="1:11" ht="45.75">
      <c r="A96" s="48" t="s">
        <v>2899</v>
      </c>
      <c r="B96" s="48" t="s">
        <v>3086</v>
      </c>
      <c r="C96" s="46" t="s">
        <v>3087</v>
      </c>
      <c r="D96" s="48" t="s">
        <v>2902</v>
      </c>
      <c r="E96" s="46" t="s">
        <v>3088</v>
      </c>
      <c r="F96" s="48" t="s">
        <v>3016</v>
      </c>
      <c r="H96" t="s">
        <v>4109</v>
      </c>
    </row>
    <row r="97" spans="1:17" ht="30.75">
      <c r="A97" s="48" t="s">
        <v>2899</v>
      </c>
      <c r="B97" s="48" t="s">
        <v>3089</v>
      </c>
      <c r="C97" s="46" t="s">
        <v>3090</v>
      </c>
      <c r="D97" s="48" t="s">
        <v>2902</v>
      </c>
      <c r="E97" s="46" t="s">
        <v>3091</v>
      </c>
      <c r="F97" s="48" t="s">
        <v>3092</v>
      </c>
      <c r="H97" s="72" t="s">
        <v>4110</v>
      </c>
      <c r="I97" s="72"/>
      <c r="J97" s="72"/>
      <c r="K97" s="72"/>
    </row>
    <row r="98" spans="1:17" ht="60.75">
      <c r="A98" s="48" t="s">
        <v>2899</v>
      </c>
      <c r="B98" s="48" t="s">
        <v>3093</v>
      </c>
      <c r="C98" s="46" t="s">
        <v>3094</v>
      </c>
      <c r="D98" s="48" t="s">
        <v>2902</v>
      </c>
      <c r="E98" s="46" t="s">
        <v>3074</v>
      </c>
      <c r="F98" s="48" t="s">
        <v>2966</v>
      </c>
      <c r="H98" t="s">
        <v>4111</v>
      </c>
    </row>
    <row r="99" spans="1:17" ht="60.75">
      <c r="A99" s="48" t="s">
        <v>2899</v>
      </c>
      <c r="B99" s="48" t="s">
        <v>3095</v>
      </c>
      <c r="C99" s="46" t="s">
        <v>3096</v>
      </c>
      <c r="D99" s="48" t="s">
        <v>2902</v>
      </c>
      <c r="E99" s="46" t="s">
        <v>3097</v>
      </c>
      <c r="F99" s="48" t="s">
        <v>3098</v>
      </c>
      <c r="H99" t="s">
        <v>4112</v>
      </c>
    </row>
    <row r="100" spans="1:17" ht="150.75">
      <c r="A100" s="52" t="s">
        <v>2899</v>
      </c>
      <c r="B100" s="52" t="s">
        <v>3099</v>
      </c>
      <c r="C100" s="51" t="s">
        <v>3100</v>
      </c>
      <c r="D100" s="52" t="s">
        <v>2902</v>
      </c>
      <c r="E100" s="51" t="s">
        <v>3101</v>
      </c>
      <c r="F100" s="52" t="s">
        <v>3102</v>
      </c>
      <c r="G100" s="53"/>
      <c r="H100" s="53" t="s">
        <v>4113</v>
      </c>
      <c r="I100" s="53"/>
      <c r="J100" s="53"/>
      <c r="K100" s="53"/>
      <c r="L100" s="53"/>
      <c r="M100" s="53"/>
    </row>
    <row r="101" spans="1:17" ht="150.75">
      <c r="A101" s="52" t="s">
        <v>2899</v>
      </c>
      <c r="B101" s="52" t="s">
        <v>3103</v>
      </c>
      <c r="C101" s="51" t="s">
        <v>2916</v>
      </c>
      <c r="D101" s="52" t="s">
        <v>2902</v>
      </c>
      <c r="E101" s="51" t="s">
        <v>3101</v>
      </c>
      <c r="F101" s="52" t="s">
        <v>3102</v>
      </c>
      <c r="G101" s="53"/>
      <c r="H101" s="53" t="s">
        <v>4114</v>
      </c>
      <c r="I101" s="53"/>
      <c r="J101" s="53"/>
      <c r="K101" s="53"/>
      <c r="L101" s="53"/>
      <c r="M101" s="53"/>
    </row>
    <row r="102" spans="1:17" ht="60.75">
      <c r="A102" s="52" t="s">
        <v>2899</v>
      </c>
      <c r="B102" s="52" t="s">
        <v>3104</v>
      </c>
      <c r="C102" s="51" t="s">
        <v>3100</v>
      </c>
      <c r="D102" s="52" t="s">
        <v>2902</v>
      </c>
      <c r="E102" s="51" t="s">
        <v>3105</v>
      </c>
      <c r="F102" s="52" t="s">
        <v>2848</v>
      </c>
      <c r="G102" s="53"/>
      <c r="H102" s="53" t="s">
        <v>4115</v>
      </c>
      <c r="I102" s="53"/>
      <c r="J102" s="53"/>
      <c r="K102" s="53"/>
      <c r="L102" s="53"/>
      <c r="M102" s="53"/>
    </row>
    <row r="103" spans="1:17" ht="150.75">
      <c r="A103" s="52" t="s">
        <v>2899</v>
      </c>
      <c r="B103" s="52" t="s">
        <v>3104</v>
      </c>
      <c r="C103" s="51" t="s">
        <v>3100</v>
      </c>
      <c r="D103" s="52" t="s">
        <v>2902</v>
      </c>
      <c r="E103" s="51" t="s">
        <v>3101</v>
      </c>
      <c r="F103" s="52" t="s">
        <v>3102</v>
      </c>
      <c r="G103" s="53"/>
      <c r="H103" s="53" t="s">
        <v>4115</v>
      </c>
      <c r="I103" s="53"/>
      <c r="J103" s="53"/>
      <c r="K103" s="53"/>
      <c r="L103" s="53"/>
      <c r="M103" s="53"/>
      <c r="N103" s="53"/>
      <c r="O103" s="53"/>
      <c r="P103" s="53"/>
      <c r="Q103" s="53"/>
    </row>
    <row r="104" spans="1:17" ht="45.75">
      <c r="A104" s="52" t="s">
        <v>2899</v>
      </c>
      <c r="B104" s="52" t="s">
        <v>3106</v>
      </c>
      <c r="C104" s="51" t="s">
        <v>3012</v>
      </c>
      <c r="D104" s="52" t="s">
        <v>2902</v>
      </c>
      <c r="E104" s="51" t="s">
        <v>3105</v>
      </c>
      <c r="F104" s="52" t="s">
        <v>2848</v>
      </c>
      <c r="G104" s="53"/>
      <c r="H104" s="53" t="s">
        <v>4115</v>
      </c>
      <c r="I104" s="53"/>
      <c r="J104" s="53"/>
      <c r="K104" s="53"/>
      <c r="L104" s="53"/>
      <c r="M104" s="53"/>
      <c r="N104" s="53"/>
      <c r="O104" s="53"/>
      <c r="P104" s="53"/>
      <c r="Q104" s="53"/>
    </row>
    <row r="105" spans="1:17" ht="150.75">
      <c r="A105" s="52" t="s">
        <v>2899</v>
      </c>
      <c r="B105" s="52" t="s">
        <v>3106</v>
      </c>
      <c r="C105" s="51" t="s">
        <v>3012</v>
      </c>
      <c r="D105" s="52" t="s">
        <v>2902</v>
      </c>
      <c r="E105" s="51" t="s">
        <v>3101</v>
      </c>
      <c r="F105" s="52" t="s">
        <v>3102</v>
      </c>
      <c r="G105" s="53"/>
      <c r="H105" s="53" t="s">
        <v>4115</v>
      </c>
      <c r="I105" s="53"/>
      <c r="J105" s="53"/>
      <c r="K105" s="53"/>
      <c r="L105" s="53"/>
      <c r="M105" s="53"/>
      <c r="N105" s="53"/>
      <c r="O105" s="53"/>
      <c r="P105" s="53"/>
      <c r="Q105" s="53"/>
    </row>
    <row r="106" spans="1:17" ht="150.75">
      <c r="A106" s="52" t="s">
        <v>2899</v>
      </c>
      <c r="B106" s="52" t="s">
        <v>3107</v>
      </c>
      <c r="C106" s="51" t="s">
        <v>2916</v>
      </c>
      <c r="D106" s="52" t="s">
        <v>2902</v>
      </c>
      <c r="E106" s="51" t="s">
        <v>3101</v>
      </c>
      <c r="F106" s="52" t="s">
        <v>3102</v>
      </c>
      <c r="G106" s="53"/>
      <c r="H106" s="71" t="s">
        <v>4116</v>
      </c>
      <c r="I106" s="71"/>
      <c r="J106" s="71"/>
      <c r="K106" s="71"/>
      <c r="L106" s="71"/>
      <c r="M106" s="71"/>
      <c r="N106" s="71"/>
      <c r="O106" s="71"/>
      <c r="P106" s="71"/>
      <c r="Q106" s="71"/>
    </row>
    <row r="107" spans="1:17" ht="150.75">
      <c r="A107" s="52" t="s">
        <v>2899</v>
      </c>
      <c r="B107" s="52" t="s">
        <v>3108</v>
      </c>
      <c r="C107" s="51" t="s">
        <v>3109</v>
      </c>
      <c r="D107" s="52" t="s">
        <v>2902</v>
      </c>
      <c r="E107" s="51" t="s">
        <v>3101</v>
      </c>
      <c r="F107" s="52" t="s">
        <v>3102</v>
      </c>
      <c r="G107" s="53"/>
      <c r="H107" s="53" t="s">
        <v>4117</v>
      </c>
      <c r="I107" s="53"/>
      <c r="J107" s="53"/>
    </row>
    <row r="108" spans="1:17">
      <c r="A108" s="48" t="s">
        <v>2899</v>
      </c>
      <c r="B108" s="48" t="s">
        <v>3110</v>
      </c>
      <c r="C108" s="46" t="s">
        <v>3111</v>
      </c>
      <c r="D108" s="48" t="s">
        <v>2902</v>
      </c>
      <c r="E108" s="46" t="s">
        <v>3112</v>
      </c>
      <c r="F108" s="48" t="s">
        <v>3016</v>
      </c>
      <c r="H108" s="55" t="s">
        <v>4118</v>
      </c>
      <c r="I108" s="55"/>
    </row>
    <row r="109" spans="1:17" ht="30.75">
      <c r="A109" s="48" t="s">
        <v>2899</v>
      </c>
      <c r="B109" s="48" t="s">
        <v>3110</v>
      </c>
      <c r="C109" s="46" t="s">
        <v>3111</v>
      </c>
      <c r="D109" s="48" t="s">
        <v>2902</v>
      </c>
      <c r="E109" s="46" t="s">
        <v>3091</v>
      </c>
      <c r="F109" s="48" t="s">
        <v>3092</v>
      </c>
      <c r="H109" s="55" t="s">
        <v>4118</v>
      </c>
      <c r="I109" s="55"/>
    </row>
    <row r="110" spans="1:17" ht="17.100000000000001" customHeight="1">
      <c r="A110" s="52" t="s">
        <v>2899</v>
      </c>
      <c r="B110" s="52" t="s">
        <v>3113</v>
      </c>
      <c r="C110" s="51" t="s">
        <v>2916</v>
      </c>
      <c r="D110" s="52" t="s">
        <v>2922</v>
      </c>
      <c r="E110" s="51"/>
      <c r="F110" s="52" t="s">
        <v>3016</v>
      </c>
      <c r="G110" s="53"/>
      <c r="H110" s="71" t="s">
        <v>4120</v>
      </c>
      <c r="I110" s="72"/>
      <c r="J110" s="72"/>
      <c r="K110" s="72"/>
      <c r="L110" s="72"/>
      <c r="M110" s="72"/>
      <c r="N110" s="72"/>
      <c r="O110" s="72"/>
      <c r="P110" s="72"/>
      <c r="Q110" s="72"/>
    </row>
    <row r="111" spans="1:17" ht="30.75">
      <c r="A111" s="52" t="s">
        <v>2899</v>
      </c>
      <c r="B111" s="52" t="s">
        <v>3113</v>
      </c>
      <c r="C111" s="51" t="s">
        <v>2916</v>
      </c>
      <c r="D111" s="52" t="s">
        <v>2902</v>
      </c>
      <c r="E111" s="51" t="s">
        <v>3091</v>
      </c>
      <c r="F111" s="52" t="s">
        <v>3092</v>
      </c>
      <c r="G111" s="53"/>
      <c r="H111" s="71" t="s">
        <v>4120</v>
      </c>
      <c r="I111" s="72"/>
      <c r="J111" s="72"/>
      <c r="K111" s="72"/>
      <c r="L111" s="72"/>
      <c r="M111" s="72"/>
      <c r="N111" s="72"/>
      <c r="O111" s="72"/>
      <c r="P111" s="72"/>
      <c r="Q111" s="72"/>
    </row>
    <row r="112" spans="1:17">
      <c r="A112" s="48" t="s">
        <v>2899</v>
      </c>
      <c r="B112" s="48" t="s">
        <v>3114</v>
      </c>
      <c r="C112" s="46" t="s">
        <v>3115</v>
      </c>
      <c r="D112" s="48" t="s">
        <v>2922</v>
      </c>
      <c r="E112" s="46"/>
      <c r="F112" s="48" t="s">
        <v>3016</v>
      </c>
      <c r="H112" s="55" t="s">
        <v>4118</v>
      </c>
    </row>
    <row r="113" spans="1:20">
      <c r="A113" s="52" t="s">
        <v>2899</v>
      </c>
      <c r="B113" s="52" t="s">
        <v>3116</v>
      </c>
      <c r="C113" s="51" t="s">
        <v>2916</v>
      </c>
      <c r="D113" s="52" t="s">
        <v>2922</v>
      </c>
      <c r="E113" s="51"/>
      <c r="F113" s="52" t="s">
        <v>3016</v>
      </c>
      <c r="G113" s="53"/>
      <c r="H113" s="53" t="s">
        <v>4119</v>
      </c>
      <c r="I113" s="53"/>
      <c r="J113" s="53"/>
    </row>
    <row r="114" spans="1:20">
      <c r="A114" s="48" t="s">
        <v>2899</v>
      </c>
      <c r="B114" s="48" t="s">
        <v>3117</v>
      </c>
      <c r="C114" s="46" t="s">
        <v>3118</v>
      </c>
      <c r="D114" s="48" t="s">
        <v>2922</v>
      </c>
      <c r="E114" s="46"/>
      <c r="F114" s="48" t="s">
        <v>3016</v>
      </c>
      <c r="H114" s="55" t="s">
        <v>4118</v>
      </c>
    </row>
    <row r="115" spans="1:20" ht="90.75">
      <c r="A115" s="52" t="s">
        <v>2899</v>
      </c>
      <c r="B115" s="52" t="s">
        <v>3119</v>
      </c>
      <c r="C115" s="51" t="s">
        <v>3120</v>
      </c>
      <c r="D115" s="52" t="s">
        <v>2902</v>
      </c>
      <c r="E115" s="51" t="s">
        <v>3121</v>
      </c>
      <c r="F115" s="52" t="s">
        <v>3122</v>
      </c>
      <c r="G115" s="53"/>
      <c r="H115" s="73" t="s">
        <v>4121</v>
      </c>
      <c r="I115" s="71"/>
      <c r="J115" s="71"/>
      <c r="K115" s="71"/>
      <c r="L115" s="71"/>
      <c r="M115" s="71"/>
      <c r="N115" s="71"/>
      <c r="O115" s="71"/>
      <c r="P115" s="71"/>
      <c r="Q115" s="71"/>
      <c r="R115" s="71"/>
    </row>
    <row r="116" spans="1:20" ht="60.75">
      <c r="A116" s="52" t="s">
        <v>2899</v>
      </c>
      <c r="B116" s="52" t="s">
        <v>3119</v>
      </c>
      <c r="C116" s="51" t="s">
        <v>3120</v>
      </c>
      <c r="D116" s="52" t="s">
        <v>2902</v>
      </c>
      <c r="E116" s="51" t="s">
        <v>3123</v>
      </c>
      <c r="F116" s="52" t="s">
        <v>3016</v>
      </c>
      <c r="G116" s="53"/>
      <c r="H116" s="73" t="s">
        <v>4121</v>
      </c>
      <c r="I116" s="71"/>
      <c r="J116" s="71"/>
      <c r="K116" s="71"/>
      <c r="L116" s="71"/>
      <c r="M116" s="71"/>
      <c r="N116" s="71"/>
      <c r="O116" s="71"/>
      <c r="P116" s="71"/>
      <c r="Q116" s="71"/>
      <c r="R116" s="71"/>
    </row>
    <row r="117" spans="1:20" ht="195.75">
      <c r="A117" s="48" t="s">
        <v>2899</v>
      </c>
      <c r="B117" s="48" t="s">
        <v>3119</v>
      </c>
      <c r="C117" s="46" t="s">
        <v>3120</v>
      </c>
      <c r="D117" s="48" t="s">
        <v>2902</v>
      </c>
      <c r="E117" s="46" t="s">
        <v>3124</v>
      </c>
      <c r="F117" s="48" t="s">
        <v>3125</v>
      </c>
      <c r="H117" s="49" t="s">
        <v>4122</v>
      </c>
    </row>
    <row r="118" spans="1:20" ht="180.75">
      <c r="A118" s="48" t="s">
        <v>2899</v>
      </c>
      <c r="B118" s="48" t="s">
        <v>3119</v>
      </c>
      <c r="C118" s="46" t="s">
        <v>3120</v>
      </c>
      <c r="D118" s="48" t="s">
        <v>2902</v>
      </c>
      <c r="E118" s="46" t="s">
        <v>3126</v>
      </c>
      <c r="F118" s="48" t="s">
        <v>3127</v>
      </c>
      <c r="H118" s="49" t="s">
        <v>4122</v>
      </c>
    </row>
    <row r="119" spans="1:20" ht="60.75">
      <c r="A119" s="48" t="s">
        <v>2899</v>
      </c>
      <c r="B119" s="48" t="s">
        <v>3128</v>
      </c>
      <c r="C119" s="46" t="s">
        <v>3129</v>
      </c>
      <c r="D119" s="48" t="s">
        <v>2902</v>
      </c>
      <c r="E119" s="46" t="s">
        <v>3130</v>
      </c>
      <c r="F119" s="48" t="s">
        <v>3016</v>
      </c>
      <c r="H119" t="s">
        <v>4122</v>
      </c>
    </row>
    <row r="120" spans="1:20" ht="75.75">
      <c r="A120" s="48" t="s">
        <v>2899</v>
      </c>
      <c r="B120" s="48" t="s">
        <v>3131</v>
      </c>
      <c r="C120" s="46" t="s">
        <v>3132</v>
      </c>
      <c r="D120" s="48" t="s">
        <v>2902</v>
      </c>
      <c r="E120" s="46" t="s">
        <v>3130</v>
      </c>
      <c r="F120" s="48" t="s">
        <v>3016</v>
      </c>
      <c r="H120" s="49" t="s">
        <v>4122</v>
      </c>
    </row>
    <row r="121" spans="1:20" ht="90.75">
      <c r="A121" s="48" t="s">
        <v>2899</v>
      </c>
      <c r="B121" s="48" t="s">
        <v>3131</v>
      </c>
      <c r="C121" s="46" t="s">
        <v>3132</v>
      </c>
      <c r="D121" s="48" t="s">
        <v>2902</v>
      </c>
      <c r="E121" s="46" t="s">
        <v>3133</v>
      </c>
      <c r="F121" s="48" t="s">
        <v>3134</v>
      </c>
      <c r="H121" s="49" t="s">
        <v>4122</v>
      </c>
    </row>
    <row r="122" spans="1:20" ht="30.75">
      <c r="A122" s="48" t="s">
        <v>2899</v>
      </c>
      <c r="B122" s="48" t="s">
        <v>3135</v>
      </c>
      <c r="C122" s="46" t="s">
        <v>2916</v>
      </c>
      <c r="D122" s="48" t="s">
        <v>2902</v>
      </c>
      <c r="E122" s="46" t="s">
        <v>3130</v>
      </c>
      <c r="F122" s="48" t="s">
        <v>3016</v>
      </c>
      <c r="H122" s="49" t="s">
        <v>4122</v>
      </c>
    </row>
    <row r="123" spans="1:20" ht="90.75">
      <c r="A123" s="48" t="s">
        <v>2899</v>
      </c>
      <c r="B123" s="48" t="s">
        <v>3135</v>
      </c>
      <c r="C123" s="46" t="s">
        <v>2916</v>
      </c>
      <c r="D123" s="48" t="s">
        <v>2902</v>
      </c>
      <c r="E123" s="46" t="s">
        <v>3136</v>
      </c>
      <c r="F123" s="48" t="s">
        <v>3134</v>
      </c>
      <c r="H123" s="49" t="s">
        <v>4122</v>
      </c>
    </row>
    <row r="124" spans="1:20" ht="30.75">
      <c r="A124" s="52" t="s">
        <v>2899</v>
      </c>
      <c r="B124" s="52" t="s">
        <v>3137</v>
      </c>
      <c r="C124" s="51" t="s">
        <v>3138</v>
      </c>
      <c r="D124" s="52" t="s">
        <v>2902</v>
      </c>
      <c r="E124" s="51" t="s">
        <v>3130</v>
      </c>
      <c r="F124" s="52" t="s">
        <v>3016</v>
      </c>
      <c r="G124" s="53"/>
      <c r="H124" s="53" t="s">
        <v>4123</v>
      </c>
      <c r="I124" s="53"/>
      <c r="J124" s="53"/>
      <c r="K124" s="53"/>
      <c r="L124" s="53"/>
    </row>
    <row r="125" spans="1:20" ht="135.75">
      <c r="A125" s="52" t="s">
        <v>2899</v>
      </c>
      <c r="B125" s="52" t="s">
        <v>3139</v>
      </c>
      <c r="C125" s="51" t="s">
        <v>3140</v>
      </c>
      <c r="D125" s="52" t="s">
        <v>2902</v>
      </c>
      <c r="E125" s="51" t="s">
        <v>3141</v>
      </c>
      <c r="F125" s="52" t="s">
        <v>3142</v>
      </c>
      <c r="G125" s="53"/>
      <c r="H125" s="53" t="s">
        <v>4124</v>
      </c>
      <c r="I125" s="53"/>
      <c r="J125" s="53"/>
      <c r="K125" s="53"/>
      <c r="L125" s="53"/>
      <c r="M125" s="53"/>
      <c r="N125" s="53"/>
      <c r="O125" s="53"/>
      <c r="P125" s="53"/>
      <c r="Q125" s="53"/>
      <c r="R125" s="53"/>
      <c r="S125" s="53"/>
      <c r="T125" s="53"/>
    </row>
    <row r="126" spans="1:20" ht="30.75">
      <c r="A126" s="52" t="s">
        <v>2899</v>
      </c>
      <c r="B126" s="52" t="s">
        <v>3139</v>
      </c>
      <c r="C126" s="51" t="s">
        <v>3140</v>
      </c>
      <c r="D126" s="52" t="s">
        <v>2902</v>
      </c>
      <c r="E126" s="51" t="s">
        <v>3143</v>
      </c>
      <c r="F126" s="52" t="s">
        <v>3144</v>
      </c>
      <c r="G126" s="53"/>
      <c r="H126" s="53" t="s">
        <v>4124</v>
      </c>
      <c r="I126" s="53"/>
      <c r="J126" s="53"/>
      <c r="K126" s="53"/>
      <c r="L126" s="53"/>
      <c r="M126" s="53"/>
      <c r="N126" s="53"/>
      <c r="O126" s="53"/>
      <c r="P126" s="53"/>
      <c r="Q126" s="53"/>
      <c r="R126" s="53"/>
      <c r="S126" s="53"/>
      <c r="T126" s="53"/>
    </row>
    <row r="127" spans="1:20" ht="30.75">
      <c r="A127" s="52" t="s">
        <v>2899</v>
      </c>
      <c r="B127" s="52" t="s">
        <v>3139</v>
      </c>
      <c r="C127" s="51" t="s">
        <v>3140</v>
      </c>
      <c r="D127" s="52" t="s">
        <v>2922</v>
      </c>
      <c r="E127" s="51"/>
      <c r="F127" s="52" t="s">
        <v>3016</v>
      </c>
      <c r="G127" s="53"/>
      <c r="H127" s="53" t="s">
        <v>4124</v>
      </c>
      <c r="I127" s="53"/>
      <c r="J127" s="53"/>
      <c r="K127" s="53"/>
      <c r="L127" s="53"/>
      <c r="M127" s="53"/>
      <c r="N127" s="53"/>
      <c r="O127" s="53"/>
      <c r="P127" s="53"/>
      <c r="Q127" s="53"/>
      <c r="R127" s="53"/>
      <c r="S127" s="53"/>
      <c r="T127" s="53"/>
    </row>
    <row r="128" spans="1:20" ht="135.75">
      <c r="A128" s="52" t="s">
        <v>2899</v>
      </c>
      <c r="B128" s="52" t="s">
        <v>3145</v>
      </c>
      <c r="C128" s="51" t="s">
        <v>2916</v>
      </c>
      <c r="D128" s="52" t="s">
        <v>2902</v>
      </c>
      <c r="E128" s="51" t="s">
        <v>3146</v>
      </c>
      <c r="F128" s="52" t="s">
        <v>3142</v>
      </c>
      <c r="G128" s="53"/>
      <c r="H128" s="53" t="s">
        <v>4124</v>
      </c>
      <c r="I128" s="53"/>
      <c r="J128" s="53"/>
      <c r="K128" s="53"/>
      <c r="L128" s="53"/>
      <c r="M128" s="53"/>
      <c r="N128" s="53"/>
      <c r="O128" s="53"/>
    </row>
    <row r="129" spans="1:8">
      <c r="A129" s="48" t="s">
        <v>2899</v>
      </c>
      <c r="B129" s="48" t="s">
        <v>3147</v>
      </c>
      <c r="C129" s="46" t="s">
        <v>3148</v>
      </c>
      <c r="D129" s="48" t="s">
        <v>2922</v>
      </c>
      <c r="E129" s="46"/>
      <c r="F129" s="48" t="s">
        <v>3016</v>
      </c>
      <c r="H129" t="s">
        <v>4125</v>
      </c>
    </row>
    <row r="130" spans="1:8">
      <c r="A130" s="48" t="s">
        <v>2899</v>
      </c>
      <c r="B130" s="48" t="s">
        <v>3147</v>
      </c>
      <c r="C130" s="46" t="s">
        <v>3148</v>
      </c>
      <c r="D130" s="48" t="s">
        <v>2922</v>
      </c>
      <c r="E130" s="46"/>
      <c r="F130" s="48" t="s">
        <v>3144</v>
      </c>
      <c r="H130" t="s">
        <v>4125</v>
      </c>
    </row>
    <row r="131" spans="1:8">
      <c r="A131" s="48" t="s">
        <v>2899</v>
      </c>
      <c r="B131" s="48" t="s">
        <v>3149</v>
      </c>
      <c r="C131" s="46" t="s">
        <v>3150</v>
      </c>
      <c r="D131" s="48" t="s">
        <v>2922</v>
      </c>
      <c r="E131" s="46"/>
      <c r="F131" s="48" t="s">
        <v>3016</v>
      </c>
      <c r="H131" s="49" t="s">
        <v>4125</v>
      </c>
    </row>
    <row r="132" spans="1:8" ht="30.75">
      <c r="A132" s="48" t="s">
        <v>2899</v>
      </c>
      <c r="B132" s="48" t="s">
        <v>3151</v>
      </c>
      <c r="C132" s="46" t="s">
        <v>2916</v>
      </c>
      <c r="D132" s="48" t="s">
        <v>2902</v>
      </c>
      <c r="E132" s="46" t="s">
        <v>3152</v>
      </c>
      <c r="F132" s="48" t="s">
        <v>3016</v>
      </c>
      <c r="H132" s="49" t="s">
        <v>4125</v>
      </c>
    </row>
    <row r="133" spans="1:8" ht="135.75">
      <c r="A133" s="48" t="s">
        <v>2899</v>
      </c>
      <c r="B133" s="48" t="s">
        <v>3153</v>
      </c>
      <c r="C133" s="46" t="s">
        <v>3154</v>
      </c>
      <c r="D133" s="48" t="s">
        <v>2902</v>
      </c>
      <c r="E133" s="46" t="s">
        <v>3146</v>
      </c>
      <c r="F133" s="48" t="s">
        <v>3142</v>
      </c>
      <c r="H133" t="s">
        <v>4126</v>
      </c>
    </row>
    <row r="134" spans="1:8" ht="135.75">
      <c r="A134" s="48" t="s">
        <v>2899</v>
      </c>
      <c r="B134" s="48" t="s">
        <v>3155</v>
      </c>
      <c r="C134" s="46" t="s">
        <v>3156</v>
      </c>
      <c r="D134" s="48" t="s">
        <v>2902</v>
      </c>
      <c r="E134" s="46" t="s">
        <v>3146</v>
      </c>
      <c r="F134" s="48" t="s">
        <v>3142</v>
      </c>
      <c r="H134" t="s">
        <v>4126</v>
      </c>
    </row>
    <row r="135" spans="1:8" ht="30.75">
      <c r="A135" s="48" t="s">
        <v>2899</v>
      </c>
      <c r="B135" s="48" t="s">
        <v>3157</v>
      </c>
      <c r="C135" s="46" t="s">
        <v>3158</v>
      </c>
      <c r="D135" s="48" t="s">
        <v>2902</v>
      </c>
      <c r="E135" s="46" t="s">
        <v>3159</v>
      </c>
      <c r="F135" s="48" t="s">
        <v>3144</v>
      </c>
      <c r="H135" t="s">
        <v>4126</v>
      </c>
    </row>
    <row r="136" spans="1:8">
      <c r="A136" s="48" t="s">
        <v>2899</v>
      </c>
      <c r="B136" s="48" t="s">
        <v>3157</v>
      </c>
      <c r="C136" s="46" t="s">
        <v>3158</v>
      </c>
      <c r="D136" s="48" t="s">
        <v>2922</v>
      </c>
      <c r="E136" s="46"/>
      <c r="F136" s="48" t="s">
        <v>3016</v>
      </c>
      <c r="H136" s="49" t="s">
        <v>4126</v>
      </c>
    </row>
    <row r="137" spans="1:8" ht="135.75">
      <c r="A137" s="48" t="s">
        <v>2899</v>
      </c>
      <c r="B137" s="48" t="s">
        <v>3160</v>
      </c>
      <c r="C137" s="46" t="s">
        <v>3161</v>
      </c>
      <c r="D137" s="48" t="s">
        <v>2902</v>
      </c>
      <c r="E137" s="46" t="s">
        <v>3146</v>
      </c>
      <c r="F137" s="48" t="s">
        <v>3142</v>
      </c>
      <c r="H137" s="49" t="s">
        <v>4126</v>
      </c>
    </row>
    <row r="138" spans="1:8" ht="135.75">
      <c r="A138" s="48" t="s">
        <v>2899</v>
      </c>
      <c r="B138" s="48" t="s">
        <v>3162</v>
      </c>
      <c r="C138" s="46" t="s">
        <v>2916</v>
      </c>
      <c r="D138" s="48" t="s">
        <v>2902</v>
      </c>
      <c r="E138" s="46" t="s">
        <v>3146</v>
      </c>
      <c r="F138" s="48" t="s">
        <v>3142</v>
      </c>
      <c r="H138" s="49" t="s">
        <v>4126</v>
      </c>
    </row>
    <row r="139" spans="1:8" ht="135.75">
      <c r="A139" s="48" t="s">
        <v>2899</v>
      </c>
      <c r="B139" s="48" t="s">
        <v>3163</v>
      </c>
      <c r="C139" s="46" t="s">
        <v>3164</v>
      </c>
      <c r="D139" s="48" t="s">
        <v>2902</v>
      </c>
      <c r="E139" s="46" t="s">
        <v>3146</v>
      </c>
      <c r="F139" s="48" t="s">
        <v>3142</v>
      </c>
      <c r="H139" s="49" t="s">
        <v>4127</v>
      </c>
    </row>
    <row r="140" spans="1:8" ht="135.75">
      <c r="A140" s="48" t="s">
        <v>2899</v>
      </c>
      <c r="B140" s="48" t="s">
        <v>3165</v>
      </c>
      <c r="C140" s="46" t="s">
        <v>3166</v>
      </c>
      <c r="D140" s="48" t="s">
        <v>2902</v>
      </c>
      <c r="E140" s="46" t="s">
        <v>3146</v>
      </c>
      <c r="F140" s="48" t="s">
        <v>3142</v>
      </c>
      <c r="H140" s="49" t="s">
        <v>4127</v>
      </c>
    </row>
    <row r="141" spans="1:8" ht="30.75">
      <c r="A141" s="48" t="s">
        <v>2899</v>
      </c>
      <c r="B141" s="48" t="s">
        <v>3167</v>
      </c>
      <c r="C141" s="46" t="s">
        <v>3158</v>
      </c>
      <c r="D141" s="48" t="s">
        <v>2902</v>
      </c>
      <c r="E141" s="46" t="s">
        <v>3168</v>
      </c>
      <c r="F141" s="48" t="s">
        <v>3144</v>
      </c>
      <c r="H141" s="49" t="s">
        <v>4127</v>
      </c>
    </row>
    <row r="142" spans="1:8">
      <c r="A142" s="48" t="s">
        <v>2899</v>
      </c>
      <c r="B142" s="48" t="s">
        <v>3167</v>
      </c>
      <c r="C142" s="46" t="s">
        <v>3158</v>
      </c>
      <c r="D142" s="48" t="s">
        <v>2922</v>
      </c>
      <c r="E142" s="46"/>
      <c r="F142" s="48" t="s">
        <v>3016</v>
      </c>
      <c r="H142" s="49" t="s">
        <v>4127</v>
      </c>
    </row>
    <row r="143" spans="1:8" ht="135.75">
      <c r="A143" s="48" t="s">
        <v>2899</v>
      </c>
      <c r="B143" s="48" t="s">
        <v>3169</v>
      </c>
      <c r="C143" s="46" t="s">
        <v>3170</v>
      </c>
      <c r="D143" s="48" t="s">
        <v>2902</v>
      </c>
      <c r="E143" s="46" t="s">
        <v>3146</v>
      </c>
      <c r="F143" s="48" t="s">
        <v>3142</v>
      </c>
      <c r="H143" s="49" t="s">
        <v>4127</v>
      </c>
    </row>
    <row r="144" spans="1:8" ht="135.75">
      <c r="A144" s="48" t="s">
        <v>2899</v>
      </c>
      <c r="B144" s="48" t="s">
        <v>3171</v>
      </c>
      <c r="C144" s="46" t="s">
        <v>2916</v>
      </c>
      <c r="D144" s="48" t="s">
        <v>2902</v>
      </c>
      <c r="E144" s="46" t="s">
        <v>3146</v>
      </c>
      <c r="F144" s="48" t="s">
        <v>3142</v>
      </c>
      <c r="H144" t="s">
        <v>4127</v>
      </c>
    </row>
    <row r="145" spans="1:13" ht="135.75">
      <c r="A145" s="48" t="s">
        <v>2899</v>
      </c>
      <c r="B145" s="48" t="s">
        <v>3172</v>
      </c>
      <c r="C145" s="46" t="s">
        <v>3173</v>
      </c>
      <c r="D145" s="48" t="s">
        <v>2902</v>
      </c>
      <c r="E145" s="46" t="s">
        <v>3146</v>
      </c>
      <c r="F145" s="48" t="s">
        <v>3142</v>
      </c>
      <c r="H145" t="s">
        <v>4128</v>
      </c>
    </row>
    <row r="146" spans="1:13" ht="135.75">
      <c r="A146" s="48" t="s">
        <v>2899</v>
      </c>
      <c r="B146" s="48" t="s">
        <v>3174</v>
      </c>
      <c r="C146" s="46" t="s">
        <v>2916</v>
      </c>
      <c r="D146" s="48" t="s">
        <v>2902</v>
      </c>
      <c r="E146" s="46" t="s">
        <v>3146</v>
      </c>
      <c r="F146" s="48" t="s">
        <v>3142</v>
      </c>
      <c r="H146" s="49" t="s">
        <v>4128</v>
      </c>
    </row>
    <row r="147" spans="1:13" ht="30.75">
      <c r="A147" s="52" t="s">
        <v>2899</v>
      </c>
      <c r="B147" s="52" t="s">
        <v>2849</v>
      </c>
      <c r="C147" s="51" t="s">
        <v>3175</v>
      </c>
      <c r="D147" s="52" t="s">
        <v>2922</v>
      </c>
      <c r="E147" s="51"/>
      <c r="F147" s="52" t="s">
        <v>3176</v>
      </c>
      <c r="G147" s="53" t="s">
        <v>4129</v>
      </c>
      <c r="H147" s="53"/>
      <c r="I147" s="53"/>
    </row>
    <row r="148" spans="1:13" ht="60.75">
      <c r="A148" s="52" t="s">
        <v>2899</v>
      </c>
      <c r="B148" s="52" t="s">
        <v>3177</v>
      </c>
      <c r="C148" s="51" t="s">
        <v>3178</v>
      </c>
      <c r="D148" s="52" t="s">
        <v>2902</v>
      </c>
      <c r="E148" s="51" t="s">
        <v>3179</v>
      </c>
      <c r="F148" s="52" t="s">
        <v>3176</v>
      </c>
      <c r="G148" s="53" t="s">
        <v>4130</v>
      </c>
      <c r="H148" s="53"/>
      <c r="I148" s="53"/>
    </row>
    <row r="149" spans="1:13" ht="45.75">
      <c r="A149" s="52" t="s">
        <v>2899</v>
      </c>
      <c r="B149" s="52" t="s">
        <v>3177</v>
      </c>
      <c r="C149" s="51" t="s">
        <v>3178</v>
      </c>
      <c r="D149" s="52" t="s">
        <v>2902</v>
      </c>
      <c r="E149" s="51" t="s">
        <v>3180</v>
      </c>
      <c r="F149" s="52" t="s">
        <v>3016</v>
      </c>
      <c r="G149" s="53" t="s">
        <v>4130</v>
      </c>
      <c r="H149" s="53"/>
      <c r="I149" s="53"/>
    </row>
    <row r="150" spans="1:13">
      <c r="A150" s="52" t="s">
        <v>2899</v>
      </c>
      <c r="B150" s="52" t="s">
        <v>3181</v>
      </c>
      <c r="C150" s="51" t="s">
        <v>2916</v>
      </c>
      <c r="D150" s="52" t="s">
        <v>2902</v>
      </c>
      <c r="E150" s="51"/>
      <c r="F150" s="52" t="s">
        <v>3176</v>
      </c>
      <c r="G150" s="53" t="s">
        <v>4130</v>
      </c>
      <c r="H150" s="53"/>
      <c r="I150" s="53"/>
    </row>
    <row r="151" spans="1:13">
      <c r="A151" s="48" t="s">
        <v>2899</v>
      </c>
      <c r="B151" s="48" t="s">
        <v>3182</v>
      </c>
      <c r="C151" s="46" t="s">
        <v>3183</v>
      </c>
      <c r="D151" s="48" t="s">
        <v>2922</v>
      </c>
      <c r="E151" s="46"/>
      <c r="F151" s="48" t="s">
        <v>3016</v>
      </c>
    </row>
    <row r="152" spans="1:13">
      <c r="A152" s="48" t="s">
        <v>2899</v>
      </c>
      <c r="B152" s="48" t="s">
        <v>3184</v>
      </c>
      <c r="C152" s="46" t="s">
        <v>3185</v>
      </c>
      <c r="D152" s="48" t="s">
        <v>2922</v>
      </c>
      <c r="E152" s="46"/>
      <c r="F152" s="48" t="s">
        <v>3016</v>
      </c>
    </row>
    <row r="153" spans="1:13" ht="30.75">
      <c r="A153" s="48" t="s">
        <v>2899</v>
      </c>
      <c r="B153" s="48" t="s">
        <v>3186</v>
      </c>
      <c r="C153" s="46" t="s">
        <v>2916</v>
      </c>
      <c r="D153" s="48" t="s">
        <v>2902</v>
      </c>
      <c r="E153" s="46" t="s">
        <v>3187</v>
      </c>
      <c r="F153" s="48" t="s">
        <v>3016</v>
      </c>
      <c r="G153" s="53" t="s">
        <v>4131</v>
      </c>
    </row>
    <row r="154" spans="1:13">
      <c r="A154" s="48" t="s">
        <v>2899</v>
      </c>
      <c r="B154" s="48" t="s">
        <v>3186</v>
      </c>
      <c r="C154" s="46" t="s">
        <v>2916</v>
      </c>
      <c r="D154" s="48" t="s">
        <v>2902</v>
      </c>
      <c r="E154" s="46" t="s">
        <v>3055</v>
      </c>
      <c r="F154" s="48" t="s">
        <v>3056</v>
      </c>
    </row>
    <row r="155" spans="1:13" ht="30.75">
      <c r="A155" s="52" t="s">
        <v>2899</v>
      </c>
      <c r="B155" s="52" t="s">
        <v>3188</v>
      </c>
      <c r="C155" s="51" t="s">
        <v>3189</v>
      </c>
      <c r="D155" s="52" t="s">
        <v>2902</v>
      </c>
      <c r="E155" s="51" t="s">
        <v>3190</v>
      </c>
      <c r="F155" s="52" t="s">
        <v>3016</v>
      </c>
      <c r="G155" s="53" t="s">
        <v>4132</v>
      </c>
      <c r="H155" s="53"/>
      <c r="I155" s="53"/>
      <c r="J155" s="53"/>
      <c r="K155" s="53"/>
    </row>
    <row r="156" spans="1:13" ht="30.75">
      <c r="A156" s="52" t="s">
        <v>2899</v>
      </c>
      <c r="B156" s="52" t="s">
        <v>3191</v>
      </c>
      <c r="C156" s="51" t="s">
        <v>2916</v>
      </c>
      <c r="D156" s="52" t="s">
        <v>2902</v>
      </c>
      <c r="E156" s="51" t="s">
        <v>3192</v>
      </c>
      <c r="F156" s="52" t="s">
        <v>3016</v>
      </c>
      <c r="G156" s="53" t="s">
        <v>4133</v>
      </c>
      <c r="H156" s="53"/>
      <c r="I156" s="53"/>
      <c r="J156" s="53"/>
      <c r="K156" s="53"/>
      <c r="L156" s="53"/>
      <c r="M156" s="53"/>
    </row>
    <row r="157" spans="1:13" ht="90.75">
      <c r="A157" s="48" t="s">
        <v>2899</v>
      </c>
      <c r="B157" s="48" t="s">
        <v>3193</v>
      </c>
      <c r="C157" s="46" t="s">
        <v>3194</v>
      </c>
      <c r="D157" s="48" t="s">
        <v>2922</v>
      </c>
      <c r="E157" s="46"/>
      <c r="F157" s="48" t="s">
        <v>3016</v>
      </c>
      <c r="G157" t="s">
        <v>4134</v>
      </c>
    </row>
    <row r="158" spans="1:13">
      <c r="A158" s="48" t="s">
        <v>2899</v>
      </c>
      <c r="B158" s="48" t="s">
        <v>3195</v>
      </c>
      <c r="C158" s="46" t="s">
        <v>3196</v>
      </c>
      <c r="D158" s="48" t="s">
        <v>2922</v>
      </c>
      <c r="E158" s="46"/>
      <c r="F158" s="48" t="s">
        <v>3016</v>
      </c>
      <c r="G158" t="s">
        <v>4137</v>
      </c>
    </row>
    <row r="159" spans="1:13" ht="45.75">
      <c r="A159" s="52" t="s">
        <v>2899</v>
      </c>
      <c r="B159" s="52" t="s">
        <v>3197</v>
      </c>
      <c r="C159" s="51" t="s">
        <v>3198</v>
      </c>
      <c r="D159" s="52" t="s">
        <v>2902</v>
      </c>
      <c r="E159" s="51" t="s">
        <v>3199</v>
      </c>
      <c r="F159" s="52" t="s">
        <v>3200</v>
      </c>
      <c r="G159" s="53" t="s">
        <v>4138</v>
      </c>
      <c r="H159" s="53"/>
      <c r="I159" s="53"/>
      <c r="J159" s="53"/>
      <c r="K159" s="53"/>
      <c r="L159" s="53"/>
    </row>
    <row r="160" spans="1:13" ht="30.75">
      <c r="A160" s="52" t="s">
        <v>2899</v>
      </c>
      <c r="B160" s="52" t="s">
        <v>3201</v>
      </c>
      <c r="C160" s="51" t="s">
        <v>3202</v>
      </c>
      <c r="D160" s="52" t="s">
        <v>2902</v>
      </c>
      <c r="E160" s="51" t="s">
        <v>3199</v>
      </c>
      <c r="F160" s="52" t="s">
        <v>3200</v>
      </c>
      <c r="G160" s="53" t="s">
        <v>4138</v>
      </c>
      <c r="H160" s="53"/>
      <c r="I160" s="53"/>
      <c r="J160" s="53"/>
      <c r="K160" s="53"/>
      <c r="L160" s="53"/>
    </row>
    <row r="161" spans="1:14" ht="60.75">
      <c r="A161" s="52" t="s">
        <v>2899</v>
      </c>
      <c r="B161" s="52" t="s">
        <v>3203</v>
      </c>
      <c r="C161" s="51" t="s">
        <v>3204</v>
      </c>
      <c r="D161" s="52" t="s">
        <v>2922</v>
      </c>
      <c r="E161" s="51"/>
      <c r="F161" s="52" t="s">
        <v>3200</v>
      </c>
      <c r="G161" s="53" t="s">
        <v>4139</v>
      </c>
      <c r="H161" s="53"/>
      <c r="I161" s="53"/>
      <c r="J161" s="53"/>
      <c r="K161" s="53"/>
      <c r="L161" s="53"/>
      <c r="M161" s="53"/>
      <c r="N161" s="53"/>
    </row>
    <row r="162" spans="1:14">
      <c r="A162" s="52" t="s">
        <v>2899</v>
      </c>
      <c r="B162" s="52" t="s">
        <v>3205</v>
      </c>
      <c r="C162" s="51" t="s">
        <v>3202</v>
      </c>
      <c r="D162" s="52" t="s">
        <v>2922</v>
      </c>
      <c r="E162" s="51"/>
      <c r="F162" s="52" t="s">
        <v>3200</v>
      </c>
      <c r="G162" s="53" t="s">
        <v>4139</v>
      </c>
      <c r="H162" s="53"/>
      <c r="I162" s="53"/>
      <c r="J162" s="53"/>
      <c r="K162" s="53"/>
      <c r="L162" s="53"/>
      <c r="M162" s="53"/>
      <c r="N162" s="53"/>
    </row>
    <row r="163" spans="1:14" ht="30.75">
      <c r="A163" s="52" t="s">
        <v>2899</v>
      </c>
      <c r="B163" s="52" t="s">
        <v>3206</v>
      </c>
      <c r="C163" s="51" t="s">
        <v>2916</v>
      </c>
      <c r="D163" s="52" t="s">
        <v>2902</v>
      </c>
      <c r="E163" s="51" t="s">
        <v>3207</v>
      </c>
      <c r="F163" s="52" t="s">
        <v>3200</v>
      </c>
      <c r="G163" s="53" t="s">
        <v>4140</v>
      </c>
      <c r="H163" s="53"/>
      <c r="I163" s="53"/>
    </row>
    <row r="164" spans="1:14" ht="60.75">
      <c r="A164" s="48" t="s">
        <v>2899</v>
      </c>
      <c r="B164" s="48" t="s">
        <v>3208</v>
      </c>
      <c r="C164" s="46" t="s">
        <v>3209</v>
      </c>
      <c r="D164" s="48" t="s">
        <v>2922</v>
      </c>
      <c r="E164" s="46"/>
      <c r="F164" s="48" t="s">
        <v>3210</v>
      </c>
      <c r="G164" t="s">
        <v>4141</v>
      </c>
    </row>
    <row r="165" spans="1:14" ht="45.75">
      <c r="A165" s="48" t="s">
        <v>2899</v>
      </c>
      <c r="B165" s="48" t="s">
        <v>3211</v>
      </c>
      <c r="C165" s="46" t="s">
        <v>2916</v>
      </c>
      <c r="D165" s="48" t="s">
        <v>2902</v>
      </c>
      <c r="E165" s="46" t="s">
        <v>3212</v>
      </c>
      <c r="F165" s="48" t="s">
        <v>3210</v>
      </c>
      <c r="G165" t="s">
        <v>4141</v>
      </c>
    </row>
    <row r="166" spans="1:14">
      <c r="A166" s="52" t="s">
        <v>2899</v>
      </c>
      <c r="B166" s="52" t="s">
        <v>3213</v>
      </c>
      <c r="C166" s="51" t="s">
        <v>3214</v>
      </c>
      <c r="D166" s="52" t="s">
        <v>2922</v>
      </c>
      <c r="E166" s="51"/>
      <c r="F166" s="52" t="s">
        <v>3016</v>
      </c>
      <c r="G166" s="53" t="s">
        <v>4142</v>
      </c>
      <c r="H166" s="53"/>
      <c r="I166" s="53"/>
      <c r="J166" s="53"/>
      <c r="K166" s="53"/>
      <c r="L166" s="53"/>
    </row>
    <row r="167" spans="1:14" ht="60.75">
      <c r="A167" s="52" t="s">
        <v>2899</v>
      </c>
      <c r="B167" s="52" t="s">
        <v>3215</v>
      </c>
      <c r="C167" s="51" t="s">
        <v>3216</v>
      </c>
      <c r="D167" s="52" t="s">
        <v>2922</v>
      </c>
      <c r="E167" s="51"/>
      <c r="F167" s="52" t="s">
        <v>3016</v>
      </c>
      <c r="G167" s="53" t="s">
        <v>4142</v>
      </c>
      <c r="H167" s="53"/>
      <c r="I167" s="53"/>
      <c r="J167" s="53"/>
      <c r="K167" s="53"/>
      <c r="L167" s="53"/>
    </row>
    <row r="168" spans="1:14" ht="90.75">
      <c r="A168" s="48" t="s">
        <v>2899</v>
      </c>
      <c r="B168" s="48" t="s">
        <v>3217</v>
      </c>
      <c r="C168" s="46" t="s">
        <v>3218</v>
      </c>
      <c r="D168" s="48" t="s">
        <v>2922</v>
      </c>
      <c r="E168" s="46"/>
      <c r="F168" s="48" t="s">
        <v>3219</v>
      </c>
      <c r="G168" t="s">
        <v>4143</v>
      </c>
    </row>
    <row r="169" spans="1:14">
      <c r="A169" s="48" t="s">
        <v>2899</v>
      </c>
      <c r="B169" s="48" t="s">
        <v>3220</v>
      </c>
      <c r="C169" s="46" t="s">
        <v>3221</v>
      </c>
      <c r="D169" s="48" t="s">
        <v>2922</v>
      </c>
      <c r="E169" s="46"/>
      <c r="F169" s="48" t="s">
        <v>3219</v>
      </c>
      <c r="G169" s="49" t="s">
        <v>4143</v>
      </c>
    </row>
    <row r="170" spans="1:14" ht="165.75">
      <c r="A170" s="48" t="s">
        <v>2899</v>
      </c>
      <c r="B170" s="48" t="s">
        <v>3222</v>
      </c>
      <c r="C170" s="46" t="s">
        <v>3223</v>
      </c>
      <c r="D170" s="48" t="s">
        <v>2902</v>
      </c>
      <c r="E170" s="46" t="s">
        <v>3224</v>
      </c>
      <c r="F170" s="48" t="s">
        <v>3225</v>
      </c>
      <c r="G170" s="49" t="s">
        <v>4143</v>
      </c>
    </row>
    <row r="171" spans="1:14" ht="105.75">
      <c r="A171" s="48" t="s">
        <v>2899</v>
      </c>
      <c r="B171" s="48" t="s">
        <v>3222</v>
      </c>
      <c r="C171" s="46" t="s">
        <v>3223</v>
      </c>
      <c r="D171" s="48" t="s">
        <v>2902</v>
      </c>
      <c r="E171" s="46" t="s">
        <v>3226</v>
      </c>
      <c r="F171" s="48" t="s">
        <v>3227</v>
      </c>
      <c r="G171" s="49" t="s">
        <v>4143</v>
      </c>
    </row>
    <row r="172" spans="1:14" ht="105.75">
      <c r="A172" s="48" t="s">
        <v>2899</v>
      </c>
      <c r="B172" s="48" t="s">
        <v>3222</v>
      </c>
      <c r="C172" s="46" t="s">
        <v>3223</v>
      </c>
      <c r="D172" s="48" t="s">
        <v>2902</v>
      </c>
      <c r="E172" s="46" t="s">
        <v>3228</v>
      </c>
      <c r="F172" s="48" t="s">
        <v>3219</v>
      </c>
      <c r="G172" s="49" t="s">
        <v>4143</v>
      </c>
    </row>
    <row r="173" spans="1:14" ht="105.75">
      <c r="A173" s="48" t="s">
        <v>2899</v>
      </c>
      <c r="B173" s="48" t="s">
        <v>3222</v>
      </c>
      <c r="C173" s="46" t="s">
        <v>3223</v>
      </c>
      <c r="D173" s="48" t="s">
        <v>2902</v>
      </c>
      <c r="E173" s="46" t="s">
        <v>3229</v>
      </c>
      <c r="F173" s="48" t="s">
        <v>3230</v>
      </c>
      <c r="G173" s="49" t="s">
        <v>4143</v>
      </c>
    </row>
    <row r="174" spans="1:14" ht="180.75">
      <c r="A174" s="48" t="s">
        <v>2899</v>
      </c>
      <c r="B174" s="48" t="s">
        <v>3222</v>
      </c>
      <c r="C174" s="46" t="s">
        <v>3223</v>
      </c>
      <c r="D174" s="48" t="s">
        <v>2902</v>
      </c>
      <c r="E174" s="46" t="s">
        <v>3231</v>
      </c>
      <c r="F174" s="48" t="s">
        <v>3232</v>
      </c>
      <c r="G174" s="49" t="s">
        <v>4143</v>
      </c>
    </row>
    <row r="175" spans="1:14" ht="165.75">
      <c r="A175" s="48" t="s">
        <v>2899</v>
      </c>
      <c r="B175" s="48" t="s">
        <v>3233</v>
      </c>
      <c r="C175" s="46" t="s">
        <v>3234</v>
      </c>
      <c r="D175" s="48" t="s">
        <v>2902</v>
      </c>
      <c r="E175" s="46" t="s">
        <v>3224</v>
      </c>
      <c r="F175" s="48" t="s">
        <v>3225</v>
      </c>
      <c r="G175" s="49" t="s">
        <v>4143</v>
      </c>
    </row>
    <row r="176" spans="1:14" ht="45.75">
      <c r="A176" s="48" t="s">
        <v>2899</v>
      </c>
      <c r="B176" s="48" t="s">
        <v>3233</v>
      </c>
      <c r="C176" s="46" t="s">
        <v>3234</v>
      </c>
      <c r="D176" s="48" t="s">
        <v>2902</v>
      </c>
      <c r="E176" s="46" t="s">
        <v>3235</v>
      </c>
      <c r="F176" s="48" t="s">
        <v>3219</v>
      </c>
      <c r="G176" s="49" t="s">
        <v>4143</v>
      </c>
    </row>
    <row r="177" spans="1:7" ht="75.75">
      <c r="A177" s="48" t="s">
        <v>2899</v>
      </c>
      <c r="B177" s="48" t="s">
        <v>3233</v>
      </c>
      <c r="C177" s="46" t="s">
        <v>3234</v>
      </c>
      <c r="D177" s="48" t="s">
        <v>2902</v>
      </c>
      <c r="E177" s="46" t="s">
        <v>3226</v>
      </c>
      <c r="F177" s="48" t="s">
        <v>3227</v>
      </c>
      <c r="G177" s="49" t="s">
        <v>4143</v>
      </c>
    </row>
    <row r="178" spans="1:7" ht="165.75">
      <c r="A178" s="48" t="s">
        <v>2899</v>
      </c>
      <c r="B178" s="48" t="s">
        <v>3236</v>
      </c>
      <c r="C178" s="46" t="s">
        <v>3237</v>
      </c>
      <c r="D178" s="48" t="s">
        <v>2902</v>
      </c>
      <c r="E178" s="46" t="s">
        <v>3224</v>
      </c>
      <c r="F178" s="48" t="s">
        <v>3225</v>
      </c>
      <c r="G178" s="49" t="s">
        <v>4143</v>
      </c>
    </row>
    <row r="179" spans="1:7" ht="45.75">
      <c r="A179" s="48" t="s">
        <v>2899</v>
      </c>
      <c r="B179" s="48" t="s">
        <v>3236</v>
      </c>
      <c r="C179" s="46" t="s">
        <v>3237</v>
      </c>
      <c r="D179" s="48" t="s">
        <v>2922</v>
      </c>
      <c r="E179" s="46"/>
      <c r="F179" s="48" t="s">
        <v>3227</v>
      </c>
      <c r="G179" s="49" t="s">
        <v>4143</v>
      </c>
    </row>
    <row r="180" spans="1:7" ht="30.75">
      <c r="A180" s="48" t="s">
        <v>2899</v>
      </c>
      <c r="B180" s="48" t="s">
        <v>3238</v>
      </c>
      <c r="C180" s="46" t="s">
        <v>3239</v>
      </c>
      <c r="D180" s="48" t="s">
        <v>2922</v>
      </c>
      <c r="E180" s="46"/>
      <c r="F180" s="48" t="s">
        <v>3227</v>
      </c>
      <c r="G180" s="49" t="s">
        <v>4143</v>
      </c>
    </row>
    <row r="181" spans="1:7" ht="165.75">
      <c r="A181" s="48" t="s">
        <v>2899</v>
      </c>
      <c r="B181" s="48" t="s">
        <v>3240</v>
      </c>
      <c r="C181" s="46" t="s">
        <v>3241</v>
      </c>
      <c r="D181" s="48" t="s">
        <v>2902</v>
      </c>
      <c r="E181" s="46" t="s">
        <v>3242</v>
      </c>
      <c r="F181" s="48" t="s">
        <v>3225</v>
      </c>
      <c r="G181" s="49" t="s">
        <v>4143</v>
      </c>
    </row>
    <row r="182" spans="1:7">
      <c r="A182" s="48" t="s">
        <v>2899</v>
      </c>
      <c r="B182" s="48" t="s">
        <v>3240</v>
      </c>
      <c r="C182" s="46" t="s">
        <v>3241</v>
      </c>
      <c r="D182" s="48" t="s">
        <v>2922</v>
      </c>
      <c r="E182" s="46"/>
      <c r="F182" s="48" t="s">
        <v>3227</v>
      </c>
      <c r="G182" s="49" t="s">
        <v>4143</v>
      </c>
    </row>
    <row r="183" spans="1:7" ht="30.75">
      <c r="A183" s="48" t="s">
        <v>2899</v>
      </c>
      <c r="B183" s="48" t="s">
        <v>3243</v>
      </c>
      <c r="C183" s="46" t="s">
        <v>3244</v>
      </c>
      <c r="D183" s="48" t="s">
        <v>2922</v>
      </c>
      <c r="E183" s="46"/>
      <c r="F183" s="48" t="s">
        <v>3227</v>
      </c>
      <c r="G183" s="49" t="s">
        <v>4143</v>
      </c>
    </row>
    <row r="184" spans="1:7">
      <c r="A184" s="48" t="s">
        <v>2899</v>
      </c>
      <c r="B184" s="48" t="s">
        <v>3245</v>
      </c>
      <c r="C184" s="46" t="s">
        <v>3246</v>
      </c>
      <c r="D184" s="48" t="s">
        <v>2922</v>
      </c>
      <c r="E184" s="46"/>
      <c r="F184" s="48" t="s">
        <v>3227</v>
      </c>
      <c r="G184" s="49" t="s">
        <v>4143</v>
      </c>
    </row>
    <row r="185" spans="1:7" ht="165.75">
      <c r="A185" s="48" t="s">
        <v>2899</v>
      </c>
      <c r="B185" s="48" t="s">
        <v>3247</v>
      </c>
      <c r="C185" s="46" t="s">
        <v>3248</v>
      </c>
      <c r="D185" s="48" t="s">
        <v>2902</v>
      </c>
      <c r="E185" s="46" t="s">
        <v>3224</v>
      </c>
      <c r="F185" s="48" t="s">
        <v>3225</v>
      </c>
      <c r="G185" s="49" t="s">
        <v>4143</v>
      </c>
    </row>
    <row r="186" spans="1:7">
      <c r="A186" s="48" t="s">
        <v>2899</v>
      </c>
      <c r="B186" s="48" t="s">
        <v>3247</v>
      </c>
      <c r="C186" s="46" t="s">
        <v>3248</v>
      </c>
      <c r="D186" s="48" t="s">
        <v>2922</v>
      </c>
      <c r="E186" s="46"/>
      <c r="F186" s="48" t="s">
        <v>3227</v>
      </c>
      <c r="G186" s="49" t="s">
        <v>4143</v>
      </c>
    </row>
    <row r="187" spans="1:7" ht="165.75">
      <c r="A187" s="48" t="s">
        <v>2899</v>
      </c>
      <c r="B187" s="48" t="s">
        <v>3249</v>
      </c>
      <c r="C187" s="46" t="s">
        <v>3250</v>
      </c>
      <c r="D187" s="48" t="s">
        <v>2902</v>
      </c>
      <c r="E187" s="46" t="s">
        <v>3224</v>
      </c>
      <c r="F187" s="48" t="s">
        <v>3225</v>
      </c>
      <c r="G187" s="49" t="s">
        <v>4143</v>
      </c>
    </row>
    <row r="188" spans="1:7">
      <c r="A188" s="48" t="s">
        <v>2899</v>
      </c>
      <c r="B188" s="48" t="s">
        <v>3249</v>
      </c>
      <c r="C188" s="46" t="s">
        <v>3250</v>
      </c>
      <c r="D188" s="48" t="s">
        <v>2922</v>
      </c>
      <c r="E188" s="46"/>
      <c r="F188" s="48" t="s">
        <v>3227</v>
      </c>
      <c r="G188" s="49" t="s">
        <v>4143</v>
      </c>
    </row>
    <row r="189" spans="1:7" ht="165.75">
      <c r="A189" s="48" t="s">
        <v>2899</v>
      </c>
      <c r="B189" s="48" t="s">
        <v>3251</v>
      </c>
      <c r="C189" s="46" t="s">
        <v>2916</v>
      </c>
      <c r="D189" s="48" t="s">
        <v>2902</v>
      </c>
      <c r="E189" s="46" t="s">
        <v>3224</v>
      </c>
      <c r="F189" s="48" t="s">
        <v>3225</v>
      </c>
      <c r="G189" s="49" t="s">
        <v>4143</v>
      </c>
    </row>
    <row r="190" spans="1:7">
      <c r="A190" s="48" t="s">
        <v>2899</v>
      </c>
      <c r="B190" s="48" t="s">
        <v>3251</v>
      </c>
      <c r="C190" s="46" t="s">
        <v>2916</v>
      </c>
      <c r="D190" s="48" t="s">
        <v>2922</v>
      </c>
      <c r="E190" s="46"/>
      <c r="F190" s="48" t="s">
        <v>3227</v>
      </c>
      <c r="G190" s="49" t="s">
        <v>4143</v>
      </c>
    </row>
    <row r="191" spans="1:7" ht="45.75">
      <c r="A191" s="48" t="s">
        <v>2899</v>
      </c>
      <c r="B191" s="48" t="s">
        <v>3251</v>
      </c>
      <c r="C191" s="46" t="s">
        <v>2916</v>
      </c>
      <c r="D191" s="48" t="s">
        <v>2902</v>
      </c>
      <c r="E191" s="46" t="s">
        <v>3229</v>
      </c>
      <c r="F191" s="48" t="s">
        <v>3230</v>
      </c>
      <c r="G191" s="49" t="s">
        <v>4143</v>
      </c>
    </row>
    <row r="192" spans="1:7" ht="180.75">
      <c r="A192" s="48" t="s">
        <v>2899</v>
      </c>
      <c r="B192" s="48" t="s">
        <v>3251</v>
      </c>
      <c r="C192" s="46" t="s">
        <v>2916</v>
      </c>
      <c r="D192" s="48" t="s">
        <v>2902</v>
      </c>
      <c r="E192" s="46" t="s">
        <v>3252</v>
      </c>
      <c r="F192" s="48" t="s">
        <v>3232</v>
      </c>
      <c r="G192" s="49" t="s">
        <v>4143</v>
      </c>
    </row>
    <row r="193" spans="1:7" ht="186.95" customHeight="1">
      <c r="A193" s="48" t="s">
        <v>2899</v>
      </c>
      <c r="B193" s="48" t="s">
        <v>3253</v>
      </c>
      <c r="C193" s="46" t="s">
        <v>3234</v>
      </c>
      <c r="D193" s="48" t="s">
        <v>2902</v>
      </c>
      <c r="E193" s="46" t="s">
        <v>3224</v>
      </c>
      <c r="F193" s="48" t="s">
        <v>3225</v>
      </c>
      <c r="G193" t="s">
        <v>4144</v>
      </c>
    </row>
    <row r="194" spans="1:7" ht="30.75">
      <c r="A194" s="48" t="s">
        <v>2899</v>
      </c>
      <c r="B194" s="48" t="s">
        <v>3253</v>
      </c>
      <c r="C194" s="46" t="s">
        <v>3234</v>
      </c>
      <c r="D194" s="48" t="s">
        <v>2902</v>
      </c>
      <c r="E194" s="46" t="s">
        <v>3254</v>
      </c>
      <c r="F194" s="48" t="s">
        <v>3219</v>
      </c>
      <c r="G194" t="s">
        <v>4144</v>
      </c>
    </row>
    <row r="195" spans="1:7" ht="165.75">
      <c r="A195" s="48" t="s">
        <v>2899</v>
      </c>
      <c r="B195" s="48" t="s">
        <v>3255</v>
      </c>
      <c r="C195" s="46" t="s">
        <v>3256</v>
      </c>
      <c r="D195" s="48" t="s">
        <v>2902</v>
      </c>
      <c r="E195" s="46" t="s">
        <v>3224</v>
      </c>
      <c r="F195" s="48" t="s">
        <v>3225</v>
      </c>
      <c r="G195" s="49" t="s">
        <v>4144</v>
      </c>
    </row>
    <row r="196" spans="1:7" ht="75.75">
      <c r="A196" s="48" t="s">
        <v>2899</v>
      </c>
      <c r="B196" s="48" t="s">
        <v>3255</v>
      </c>
      <c r="C196" s="46" t="s">
        <v>3256</v>
      </c>
      <c r="D196" s="48" t="s">
        <v>2922</v>
      </c>
      <c r="E196" s="46"/>
      <c r="F196" s="48" t="s">
        <v>3219</v>
      </c>
      <c r="G196" s="49" t="s">
        <v>4144</v>
      </c>
    </row>
    <row r="197" spans="1:7" ht="165.75">
      <c r="A197" s="48" t="s">
        <v>2899</v>
      </c>
      <c r="B197" s="48" t="s">
        <v>3257</v>
      </c>
      <c r="C197" s="46" t="s">
        <v>3258</v>
      </c>
      <c r="D197" s="48" t="s">
        <v>2902</v>
      </c>
      <c r="E197" s="46" t="s">
        <v>3224</v>
      </c>
      <c r="F197" s="48" t="s">
        <v>3225</v>
      </c>
      <c r="G197" s="49" t="s">
        <v>4144</v>
      </c>
    </row>
    <row r="198" spans="1:7" ht="60.75">
      <c r="A198" s="48" t="s">
        <v>2899</v>
      </c>
      <c r="B198" s="48" t="s">
        <v>3257</v>
      </c>
      <c r="C198" s="46" t="s">
        <v>3258</v>
      </c>
      <c r="D198" s="48" t="s">
        <v>2922</v>
      </c>
      <c r="E198" s="46"/>
      <c r="F198" s="48" t="s">
        <v>3219</v>
      </c>
      <c r="G198" s="49" t="s">
        <v>4144</v>
      </c>
    </row>
    <row r="199" spans="1:7" ht="165.75">
      <c r="A199" s="48" t="s">
        <v>2899</v>
      </c>
      <c r="B199" s="48" t="s">
        <v>3259</v>
      </c>
      <c r="C199" s="46" t="s">
        <v>3260</v>
      </c>
      <c r="D199" s="48" t="s">
        <v>2902</v>
      </c>
      <c r="E199" s="46" t="s">
        <v>3224</v>
      </c>
      <c r="F199" s="48" t="s">
        <v>3225</v>
      </c>
      <c r="G199" s="49" t="s">
        <v>4144</v>
      </c>
    </row>
    <row r="200" spans="1:7" ht="30.75">
      <c r="A200" s="48" t="s">
        <v>2899</v>
      </c>
      <c r="B200" s="48" t="s">
        <v>3259</v>
      </c>
      <c r="C200" s="46" t="s">
        <v>3260</v>
      </c>
      <c r="D200" s="48" t="s">
        <v>2922</v>
      </c>
      <c r="E200" s="46"/>
      <c r="F200" s="48" t="s">
        <v>3219</v>
      </c>
      <c r="G200" s="49" t="s">
        <v>4144</v>
      </c>
    </row>
    <row r="201" spans="1:7" ht="30.75">
      <c r="A201" s="48" t="s">
        <v>2899</v>
      </c>
      <c r="B201" s="48" t="s">
        <v>3261</v>
      </c>
      <c r="C201" s="46" t="s">
        <v>3262</v>
      </c>
      <c r="D201" s="48" t="s">
        <v>2922</v>
      </c>
      <c r="E201" s="46"/>
      <c r="F201" s="48" t="s">
        <v>3219</v>
      </c>
      <c r="G201" s="49" t="s">
        <v>4144</v>
      </c>
    </row>
    <row r="202" spans="1:7">
      <c r="A202" s="48" t="s">
        <v>2899</v>
      </c>
      <c r="B202" s="48" t="s">
        <v>3263</v>
      </c>
      <c r="C202" s="46" t="s">
        <v>3264</v>
      </c>
      <c r="D202" s="48" t="s">
        <v>2922</v>
      </c>
      <c r="E202" s="46"/>
      <c r="F202" s="48" t="s">
        <v>3219</v>
      </c>
      <c r="G202" s="49" t="s">
        <v>4144</v>
      </c>
    </row>
    <row r="203" spans="1:7" ht="45.75">
      <c r="A203" s="48" t="s">
        <v>2899</v>
      </c>
      <c r="B203" s="48" t="s">
        <v>3265</v>
      </c>
      <c r="C203" s="46" t="s">
        <v>3266</v>
      </c>
      <c r="D203" s="48" t="s">
        <v>2902</v>
      </c>
      <c r="E203" s="46" t="s">
        <v>3267</v>
      </c>
      <c r="F203" s="48" t="s">
        <v>3219</v>
      </c>
      <c r="G203" s="49" t="s">
        <v>4144</v>
      </c>
    </row>
    <row r="204" spans="1:7" ht="45.75">
      <c r="A204" s="48" t="s">
        <v>2899</v>
      </c>
      <c r="B204" s="48" t="s">
        <v>3265</v>
      </c>
      <c r="C204" s="46" t="s">
        <v>3266</v>
      </c>
      <c r="D204" s="48" t="s">
        <v>2902</v>
      </c>
      <c r="E204" s="46" t="s">
        <v>3268</v>
      </c>
      <c r="F204" s="48" t="s">
        <v>3227</v>
      </c>
      <c r="G204" s="49" t="s">
        <v>4144</v>
      </c>
    </row>
    <row r="205" spans="1:7">
      <c r="A205" s="48" t="s">
        <v>2899</v>
      </c>
      <c r="B205" s="48" t="s">
        <v>3265</v>
      </c>
      <c r="C205" s="46" t="s">
        <v>3266</v>
      </c>
      <c r="D205" s="48" t="s">
        <v>2922</v>
      </c>
      <c r="E205" s="46"/>
      <c r="F205" s="48" t="s">
        <v>3225</v>
      </c>
      <c r="G205" s="49" t="s">
        <v>4144</v>
      </c>
    </row>
    <row r="206" spans="1:7" ht="45.75">
      <c r="A206" s="48" t="s">
        <v>2899</v>
      </c>
      <c r="B206" s="48" t="s">
        <v>3265</v>
      </c>
      <c r="C206" s="46" t="s">
        <v>3266</v>
      </c>
      <c r="D206" s="48" t="s">
        <v>2902</v>
      </c>
      <c r="E206" s="46" t="s">
        <v>3229</v>
      </c>
      <c r="F206" s="48" t="s">
        <v>3230</v>
      </c>
      <c r="G206" s="49" t="s">
        <v>4144</v>
      </c>
    </row>
    <row r="207" spans="1:7" ht="165.75">
      <c r="A207" s="48" t="s">
        <v>2899</v>
      </c>
      <c r="B207" s="48" t="s">
        <v>3269</v>
      </c>
      <c r="C207" s="46" t="s">
        <v>3270</v>
      </c>
      <c r="D207" s="48" t="s">
        <v>2902</v>
      </c>
      <c r="E207" s="46" t="s">
        <v>3224</v>
      </c>
      <c r="F207" s="48" t="s">
        <v>3225</v>
      </c>
      <c r="G207" s="49" t="s">
        <v>4144</v>
      </c>
    </row>
    <row r="208" spans="1:7" ht="45.75">
      <c r="A208" s="48" t="s">
        <v>2899</v>
      </c>
      <c r="B208" s="48" t="s">
        <v>3269</v>
      </c>
      <c r="C208" s="46" t="s">
        <v>3270</v>
      </c>
      <c r="D208" s="48" t="s">
        <v>2902</v>
      </c>
      <c r="E208" s="46" t="s">
        <v>3268</v>
      </c>
      <c r="F208" s="48" t="s">
        <v>3227</v>
      </c>
      <c r="G208" s="49" t="s">
        <v>4144</v>
      </c>
    </row>
    <row r="209" spans="1:18" ht="45.75">
      <c r="A209" s="48" t="s">
        <v>2899</v>
      </c>
      <c r="B209" s="48" t="s">
        <v>3269</v>
      </c>
      <c r="C209" s="46" t="s">
        <v>3270</v>
      </c>
      <c r="D209" s="48" t="s">
        <v>2902</v>
      </c>
      <c r="E209" s="46" t="s">
        <v>3271</v>
      </c>
      <c r="F209" s="48" t="s">
        <v>3219</v>
      </c>
      <c r="G209" s="49" t="s">
        <v>4144</v>
      </c>
    </row>
    <row r="210" spans="1:18" ht="45.75">
      <c r="A210" s="48" t="s">
        <v>2899</v>
      </c>
      <c r="B210" s="48" t="s">
        <v>3269</v>
      </c>
      <c r="C210" s="46" t="s">
        <v>3270</v>
      </c>
      <c r="D210" s="48" t="s">
        <v>2902</v>
      </c>
      <c r="E210" s="46" t="s">
        <v>3229</v>
      </c>
      <c r="F210" s="48" t="s">
        <v>3230</v>
      </c>
      <c r="G210" s="49" t="s">
        <v>4144</v>
      </c>
    </row>
    <row r="211" spans="1:18" ht="180.75">
      <c r="A211" s="48" t="s">
        <v>2899</v>
      </c>
      <c r="B211" s="48" t="s">
        <v>3269</v>
      </c>
      <c r="C211" s="46" t="s">
        <v>3270</v>
      </c>
      <c r="D211" s="48" t="s">
        <v>2902</v>
      </c>
      <c r="E211" s="46" t="s">
        <v>3272</v>
      </c>
      <c r="F211" s="48" t="s">
        <v>3232</v>
      </c>
      <c r="G211" s="49" t="s">
        <v>4144</v>
      </c>
    </row>
    <row r="212" spans="1:18" ht="165.75">
      <c r="A212" s="48" t="s">
        <v>2899</v>
      </c>
      <c r="B212" s="48" t="s">
        <v>3273</v>
      </c>
      <c r="C212" s="46" t="s">
        <v>2916</v>
      </c>
      <c r="D212" s="48" t="s">
        <v>2902</v>
      </c>
      <c r="E212" s="46" t="s">
        <v>3224</v>
      </c>
      <c r="F212" s="48" t="s">
        <v>3225</v>
      </c>
      <c r="G212" s="49" t="s">
        <v>4144</v>
      </c>
    </row>
    <row r="213" spans="1:18">
      <c r="A213" s="48" t="s">
        <v>2899</v>
      </c>
      <c r="B213" s="48" t="s">
        <v>3274</v>
      </c>
      <c r="C213" s="46" t="s">
        <v>3118</v>
      </c>
      <c r="D213" s="48" t="s">
        <v>2922</v>
      </c>
      <c r="E213" s="46"/>
      <c r="F213" s="48" t="s">
        <v>3016</v>
      </c>
      <c r="G213" t="s">
        <v>4145</v>
      </c>
    </row>
    <row r="214" spans="1:18">
      <c r="A214" s="48" t="s">
        <v>2899</v>
      </c>
      <c r="B214" s="48" t="s">
        <v>3274</v>
      </c>
      <c r="C214" s="46" t="s">
        <v>3118</v>
      </c>
      <c r="D214" s="48" t="s">
        <v>2922</v>
      </c>
      <c r="E214" s="46"/>
      <c r="F214" s="48" t="s">
        <v>3275</v>
      </c>
      <c r="G214" s="49" t="s">
        <v>4145</v>
      </c>
    </row>
    <row r="215" spans="1:18">
      <c r="A215" s="48" t="s">
        <v>2899</v>
      </c>
      <c r="B215" s="48" t="s">
        <v>3276</v>
      </c>
      <c r="C215" s="46" t="s">
        <v>3118</v>
      </c>
      <c r="D215" s="48" t="s">
        <v>2922</v>
      </c>
      <c r="E215" s="46"/>
      <c r="F215" s="48" t="s">
        <v>3016</v>
      </c>
      <c r="G215" s="49" t="s">
        <v>4145</v>
      </c>
    </row>
    <row r="216" spans="1:18">
      <c r="A216" s="48" t="s">
        <v>2899</v>
      </c>
      <c r="B216" s="48" t="s">
        <v>3276</v>
      </c>
      <c r="C216" s="46" t="s">
        <v>3118</v>
      </c>
      <c r="D216" s="48" t="s">
        <v>2922</v>
      </c>
      <c r="E216" s="46"/>
      <c r="F216" s="48" t="s">
        <v>3275</v>
      </c>
      <c r="G216" s="49" t="s">
        <v>4145</v>
      </c>
    </row>
    <row r="217" spans="1:18">
      <c r="A217" s="48" t="s">
        <v>2899</v>
      </c>
      <c r="B217" s="48" t="s">
        <v>3277</v>
      </c>
      <c r="C217" s="46" t="s">
        <v>3118</v>
      </c>
      <c r="D217" s="48" t="s">
        <v>2922</v>
      </c>
      <c r="E217" s="46"/>
      <c r="F217" s="48" t="s">
        <v>3016</v>
      </c>
      <c r="G217" s="49" t="s">
        <v>4145</v>
      </c>
    </row>
    <row r="218" spans="1:18" ht="30.75">
      <c r="A218" s="48" t="s">
        <v>2899</v>
      </c>
      <c r="B218" s="48" t="s">
        <v>3278</v>
      </c>
      <c r="C218" s="46" t="s">
        <v>3118</v>
      </c>
      <c r="D218" s="48" t="s">
        <v>2902</v>
      </c>
      <c r="E218" s="46" t="s">
        <v>3192</v>
      </c>
      <c r="F218" s="48" t="s">
        <v>3016</v>
      </c>
      <c r="G218" t="s">
        <v>4146</v>
      </c>
    </row>
    <row r="219" spans="1:18" ht="30.75">
      <c r="A219" s="48" t="s">
        <v>2899</v>
      </c>
      <c r="B219" s="48" t="s">
        <v>3279</v>
      </c>
      <c r="C219" s="46" t="s">
        <v>3280</v>
      </c>
      <c r="D219" s="48" t="s">
        <v>2902</v>
      </c>
      <c r="E219" s="46" t="s">
        <v>3281</v>
      </c>
      <c r="F219" s="48" t="s">
        <v>3016</v>
      </c>
      <c r="G219" t="s">
        <v>4147</v>
      </c>
    </row>
    <row r="220" spans="1:18">
      <c r="A220" s="48" t="s">
        <v>2899</v>
      </c>
      <c r="B220" s="48" t="s">
        <v>3282</v>
      </c>
      <c r="C220" s="46" t="s">
        <v>3283</v>
      </c>
      <c r="D220" s="48" t="s">
        <v>2902</v>
      </c>
      <c r="E220" s="46" t="s">
        <v>3284</v>
      </c>
      <c r="F220" s="48" t="s">
        <v>3016</v>
      </c>
      <c r="G220" t="s">
        <v>4148</v>
      </c>
    </row>
    <row r="221" spans="1:18" ht="30.75">
      <c r="A221" s="52" t="s">
        <v>2899</v>
      </c>
      <c r="B221" s="52" t="s">
        <v>3285</v>
      </c>
      <c r="C221" s="51" t="s">
        <v>3286</v>
      </c>
      <c r="D221" s="52" t="s">
        <v>2922</v>
      </c>
      <c r="E221" s="51"/>
      <c r="F221" s="52" t="s">
        <v>3016</v>
      </c>
      <c r="G221" s="53" t="s">
        <v>4149</v>
      </c>
      <c r="H221" s="53"/>
      <c r="I221" s="53"/>
      <c r="J221" s="53"/>
      <c r="K221" s="53"/>
      <c r="L221" s="53"/>
      <c r="M221" s="53"/>
      <c r="N221" s="53"/>
      <c r="O221" s="53"/>
      <c r="P221" s="53"/>
      <c r="Q221" s="53"/>
      <c r="R221" s="53"/>
    </row>
    <row r="222" spans="1:18" ht="30.75">
      <c r="A222" s="52" t="s">
        <v>2899</v>
      </c>
      <c r="B222" s="52" t="s">
        <v>3287</v>
      </c>
      <c r="C222" s="51" t="s">
        <v>3288</v>
      </c>
      <c r="D222" s="52" t="s">
        <v>2922</v>
      </c>
      <c r="E222" s="51"/>
      <c r="F222" s="52" t="s">
        <v>3016</v>
      </c>
      <c r="G222" s="53" t="s">
        <v>4149</v>
      </c>
      <c r="H222" s="53"/>
      <c r="I222" s="53"/>
      <c r="J222" s="53"/>
      <c r="K222" s="53"/>
      <c r="L222" s="53"/>
      <c r="M222" s="53"/>
      <c r="N222" s="53"/>
      <c r="O222" s="53"/>
      <c r="P222" s="53"/>
      <c r="Q222" s="53"/>
      <c r="R222" s="53"/>
    </row>
    <row r="223" spans="1:18" ht="45.75">
      <c r="A223" s="52" t="s">
        <v>2899</v>
      </c>
      <c r="B223" s="52" t="s">
        <v>3289</v>
      </c>
      <c r="C223" s="51" t="s">
        <v>3290</v>
      </c>
      <c r="D223" s="52" t="s">
        <v>2922</v>
      </c>
      <c r="E223" s="51"/>
      <c r="F223" s="52" t="s">
        <v>3016</v>
      </c>
      <c r="G223" s="53" t="s">
        <v>4149</v>
      </c>
      <c r="H223" s="53"/>
      <c r="I223" s="53"/>
      <c r="J223" s="53"/>
      <c r="K223" s="53"/>
      <c r="L223" s="53"/>
      <c r="M223" s="53"/>
      <c r="N223" s="53"/>
      <c r="O223" s="53"/>
      <c r="P223" s="53"/>
      <c r="Q223" s="53"/>
      <c r="R223" s="53"/>
    </row>
    <row r="224" spans="1:18">
      <c r="A224" s="52" t="s">
        <v>2899</v>
      </c>
      <c r="B224" s="52" t="s">
        <v>3291</v>
      </c>
      <c r="C224" s="51" t="s">
        <v>2916</v>
      </c>
      <c r="D224" s="52" t="s">
        <v>2922</v>
      </c>
      <c r="E224" s="51"/>
      <c r="F224" s="52" t="s">
        <v>3016</v>
      </c>
      <c r="G224" s="53" t="s">
        <v>4149</v>
      </c>
      <c r="H224" s="53"/>
      <c r="I224" s="53"/>
      <c r="J224" s="53"/>
      <c r="K224" s="53"/>
      <c r="L224" s="53"/>
      <c r="M224" s="53"/>
      <c r="N224" s="53"/>
      <c r="O224" s="53"/>
      <c r="P224" s="53"/>
      <c r="Q224" s="53"/>
      <c r="R224" s="53"/>
    </row>
    <row r="225" spans="1:17" ht="30.75">
      <c r="A225" s="52" t="s">
        <v>2899</v>
      </c>
      <c r="B225" s="52" t="s">
        <v>3292</v>
      </c>
      <c r="C225" s="51" t="s">
        <v>3293</v>
      </c>
      <c r="D225" s="52" t="s">
        <v>2922</v>
      </c>
      <c r="E225" s="51"/>
      <c r="F225" s="52" t="s">
        <v>3016</v>
      </c>
      <c r="G225" s="53" t="s">
        <v>4150</v>
      </c>
      <c r="H225" s="53"/>
      <c r="I225" s="53"/>
      <c r="J225" s="53"/>
      <c r="K225" s="53"/>
      <c r="L225" s="53"/>
    </row>
    <row r="226" spans="1:17" ht="30.75">
      <c r="A226" s="52" t="s">
        <v>2899</v>
      </c>
      <c r="B226" s="52" t="s">
        <v>3294</v>
      </c>
      <c r="C226" s="51" t="s">
        <v>3295</v>
      </c>
      <c r="D226" s="52" t="s">
        <v>2922</v>
      </c>
      <c r="E226" s="51"/>
      <c r="F226" s="52" t="s">
        <v>3016</v>
      </c>
      <c r="G226" s="53" t="s">
        <v>4150</v>
      </c>
      <c r="H226" s="53"/>
      <c r="I226" s="53"/>
      <c r="J226" s="53"/>
      <c r="K226" s="53"/>
      <c r="L226" s="53"/>
    </row>
    <row r="227" spans="1:17" ht="75.75">
      <c r="A227" s="52" t="s">
        <v>2899</v>
      </c>
      <c r="B227" s="52" t="s">
        <v>3296</v>
      </c>
      <c r="C227" s="51" t="s">
        <v>3297</v>
      </c>
      <c r="D227" s="52" t="s">
        <v>2922</v>
      </c>
      <c r="E227" s="51"/>
      <c r="F227" s="52" t="s">
        <v>3016</v>
      </c>
      <c r="G227" s="71" t="s">
        <v>4151</v>
      </c>
      <c r="H227" s="71"/>
      <c r="I227" s="71"/>
      <c r="J227" s="71"/>
      <c r="K227" s="71"/>
      <c r="L227" s="71"/>
      <c r="M227" s="71"/>
      <c r="N227" s="71"/>
      <c r="O227" s="71"/>
      <c r="P227" s="71"/>
      <c r="Q227" s="71"/>
    </row>
    <row r="228" spans="1:17" ht="30.75">
      <c r="A228" s="52" t="s">
        <v>2899</v>
      </c>
      <c r="B228" s="52" t="s">
        <v>3298</v>
      </c>
      <c r="C228" s="51" t="s">
        <v>3299</v>
      </c>
      <c r="D228" s="52" t="s">
        <v>2922</v>
      </c>
      <c r="E228" s="51"/>
      <c r="F228" s="52" t="s">
        <v>3016</v>
      </c>
      <c r="G228" s="71" t="s">
        <v>4151</v>
      </c>
      <c r="H228" s="71"/>
      <c r="I228" s="71"/>
      <c r="J228" s="71"/>
      <c r="K228" s="71"/>
      <c r="L228" s="71"/>
      <c r="M228" s="71"/>
      <c r="N228" s="71"/>
      <c r="O228" s="71"/>
      <c r="P228" s="71"/>
      <c r="Q228" s="71"/>
    </row>
    <row r="229" spans="1:17" ht="30.75">
      <c r="A229" s="52" t="s">
        <v>2899</v>
      </c>
      <c r="B229" s="52" t="s">
        <v>3300</v>
      </c>
      <c r="C229" s="51" t="s">
        <v>3301</v>
      </c>
      <c r="D229" s="52" t="s">
        <v>2922</v>
      </c>
      <c r="E229" s="51"/>
      <c r="F229" s="52" t="s">
        <v>3016</v>
      </c>
      <c r="G229" s="71" t="s">
        <v>4151</v>
      </c>
      <c r="H229" s="71"/>
      <c r="I229" s="71"/>
      <c r="J229" s="71"/>
      <c r="K229" s="71"/>
      <c r="L229" s="71"/>
      <c r="M229" s="71"/>
      <c r="N229" s="71"/>
      <c r="O229" s="71"/>
      <c r="P229" s="71"/>
      <c r="Q229" s="71"/>
    </row>
    <row r="230" spans="1:17" ht="45.75">
      <c r="A230" s="52" t="s">
        <v>2899</v>
      </c>
      <c r="B230" s="52" t="s">
        <v>3302</v>
      </c>
      <c r="C230" s="51" t="s">
        <v>2916</v>
      </c>
      <c r="D230" s="52" t="s">
        <v>2902</v>
      </c>
      <c r="E230" s="51" t="s">
        <v>3303</v>
      </c>
      <c r="F230" s="52" t="s">
        <v>3016</v>
      </c>
      <c r="G230" s="71" t="s">
        <v>4151</v>
      </c>
      <c r="H230" s="71"/>
      <c r="I230" s="71"/>
      <c r="J230" s="71"/>
      <c r="K230" s="71"/>
      <c r="L230" s="71"/>
      <c r="M230" s="71"/>
      <c r="N230" s="71"/>
      <c r="O230" s="71"/>
      <c r="P230" s="71"/>
      <c r="Q230" s="71"/>
    </row>
    <row r="231" spans="1:17" ht="30.75">
      <c r="A231" s="48" t="s">
        <v>2899</v>
      </c>
      <c r="B231" s="48" t="s">
        <v>3304</v>
      </c>
      <c r="C231" s="46" t="s">
        <v>3305</v>
      </c>
      <c r="D231" s="48" t="s">
        <v>2922</v>
      </c>
      <c r="E231" s="46"/>
      <c r="F231" s="48" t="s">
        <v>3227</v>
      </c>
    </row>
    <row r="232" spans="1:17" ht="30.75">
      <c r="A232" s="48" t="s">
        <v>2899</v>
      </c>
      <c r="B232" s="48" t="s">
        <v>3306</v>
      </c>
      <c r="C232" s="46" t="s">
        <v>3307</v>
      </c>
      <c r="D232" s="48" t="s">
        <v>2922</v>
      </c>
      <c r="E232" s="46"/>
      <c r="F232" s="48" t="s">
        <v>3219</v>
      </c>
    </row>
    <row r="233" spans="1:17" ht="45.75">
      <c r="A233" s="48" t="s">
        <v>2899</v>
      </c>
      <c r="B233" s="48" t="s">
        <v>3308</v>
      </c>
      <c r="C233" s="46" t="s">
        <v>3309</v>
      </c>
      <c r="D233" s="48" t="s">
        <v>2922</v>
      </c>
      <c r="E233" s="46"/>
      <c r="F233" s="48" t="s">
        <v>3219</v>
      </c>
    </row>
    <row r="234" spans="1:17" ht="30.75">
      <c r="A234" s="48" t="s">
        <v>2899</v>
      </c>
      <c r="B234" s="48" t="s">
        <v>3310</v>
      </c>
      <c r="C234" s="46" t="s">
        <v>3311</v>
      </c>
      <c r="D234" s="48" t="s">
        <v>2922</v>
      </c>
      <c r="E234" s="46"/>
      <c r="F234" s="48" t="s">
        <v>3219</v>
      </c>
    </row>
    <row r="235" spans="1:17" ht="30.75">
      <c r="A235" s="48" t="s">
        <v>2899</v>
      </c>
      <c r="B235" s="48" t="s">
        <v>3312</v>
      </c>
      <c r="C235" s="46" t="s">
        <v>3313</v>
      </c>
      <c r="D235" s="48" t="s">
        <v>2922</v>
      </c>
      <c r="E235" s="46"/>
      <c r="F235" s="48" t="s">
        <v>3219</v>
      </c>
    </row>
    <row r="236" spans="1:17" ht="45.75">
      <c r="A236" s="48" t="s">
        <v>2899</v>
      </c>
      <c r="B236" s="48" t="s">
        <v>3314</v>
      </c>
      <c r="C236" s="46" t="s">
        <v>3315</v>
      </c>
      <c r="D236" s="48" t="s">
        <v>2922</v>
      </c>
      <c r="E236" s="46"/>
      <c r="F236" s="48" t="s">
        <v>3219</v>
      </c>
    </row>
    <row r="237" spans="1:17" ht="45.75">
      <c r="A237" s="48" t="s">
        <v>2899</v>
      </c>
      <c r="B237" s="48" t="s">
        <v>3316</v>
      </c>
      <c r="C237" s="46" t="s">
        <v>3012</v>
      </c>
      <c r="D237" s="48" t="s">
        <v>2902</v>
      </c>
      <c r="E237" s="46" t="s">
        <v>3317</v>
      </c>
      <c r="F237" s="48" t="s">
        <v>3219</v>
      </c>
    </row>
    <row r="238" spans="1:17" ht="30.75">
      <c r="A238" s="48" t="s">
        <v>2899</v>
      </c>
      <c r="B238" s="48" t="s">
        <v>3316</v>
      </c>
      <c r="C238" s="46" t="s">
        <v>3012</v>
      </c>
      <c r="D238" s="48" t="s">
        <v>2902</v>
      </c>
      <c r="E238" s="46" t="s">
        <v>3318</v>
      </c>
      <c r="F238" s="48" t="s">
        <v>3227</v>
      </c>
    </row>
    <row r="239" spans="1:17" ht="30.75">
      <c r="A239" s="48" t="s">
        <v>2899</v>
      </c>
      <c r="B239" s="48" t="s">
        <v>3319</v>
      </c>
      <c r="C239" s="46" t="s">
        <v>3320</v>
      </c>
      <c r="D239" s="48" t="s">
        <v>2902</v>
      </c>
      <c r="E239" s="46" t="s">
        <v>3321</v>
      </c>
      <c r="F239" s="48" t="s">
        <v>3219</v>
      </c>
    </row>
    <row r="240" spans="1:17">
      <c r="A240" s="48" t="s">
        <v>2899</v>
      </c>
      <c r="B240" s="48" t="s">
        <v>3322</v>
      </c>
      <c r="C240" s="46" t="s">
        <v>3323</v>
      </c>
      <c r="D240" s="48" t="s">
        <v>2922</v>
      </c>
      <c r="E240" s="46"/>
      <c r="F240" s="48" t="s">
        <v>3219</v>
      </c>
    </row>
    <row r="241" spans="1:9" ht="45.75">
      <c r="A241" s="48" t="s">
        <v>2899</v>
      </c>
      <c r="B241" s="48" t="s">
        <v>3324</v>
      </c>
      <c r="C241" s="46" t="s">
        <v>3325</v>
      </c>
      <c r="D241" s="48" t="s">
        <v>2902</v>
      </c>
      <c r="E241" s="46" t="s">
        <v>3326</v>
      </c>
      <c r="F241" s="48" t="s">
        <v>3219</v>
      </c>
    </row>
    <row r="242" spans="1:9" ht="45.75">
      <c r="A242" s="48" t="s">
        <v>2899</v>
      </c>
      <c r="B242" s="48" t="s">
        <v>3324</v>
      </c>
      <c r="C242" s="46" t="s">
        <v>3325</v>
      </c>
      <c r="D242" s="48" t="s">
        <v>2902</v>
      </c>
      <c r="E242" s="46" t="s">
        <v>3268</v>
      </c>
      <c r="F242" s="48" t="s">
        <v>3227</v>
      </c>
    </row>
    <row r="243" spans="1:9" ht="45.75">
      <c r="A243" s="48" t="s">
        <v>2899</v>
      </c>
      <c r="B243" s="48" t="s">
        <v>3324</v>
      </c>
      <c r="C243" s="46" t="s">
        <v>3325</v>
      </c>
      <c r="D243" s="48" t="s">
        <v>2902</v>
      </c>
      <c r="E243" s="46" t="s">
        <v>3229</v>
      </c>
      <c r="F243" s="48" t="s">
        <v>3230</v>
      </c>
    </row>
    <row r="244" spans="1:9" ht="180.75">
      <c r="A244" s="48" t="s">
        <v>2899</v>
      </c>
      <c r="B244" s="48" t="s">
        <v>3324</v>
      </c>
      <c r="C244" s="46" t="s">
        <v>3325</v>
      </c>
      <c r="D244" s="48" t="s">
        <v>2902</v>
      </c>
      <c r="E244" s="46" t="s">
        <v>3272</v>
      </c>
      <c r="F244" s="48" t="s">
        <v>3232</v>
      </c>
    </row>
    <row r="245" spans="1:9">
      <c r="A245" s="48" t="s">
        <v>2899</v>
      </c>
      <c r="B245" s="48" t="s">
        <v>3327</v>
      </c>
      <c r="C245" s="46" t="s">
        <v>3328</v>
      </c>
      <c r="D245" s="48" t="s">
        <v>2922</v>
      </c>
      <c r="E245" s="46"/>
      <c r="F245" s="48" t="s">
        <v>3092</v>
      </c>
    </row>
    <row r="246" spans="1:9" ht="30.75">
      <c r="A246" s="48" t="s">
        <v>2899</v>
      </c>
      <c r="B246" s="48" t="s">
        <v>3329</v>
      </c>
      <c r="C246" s="46" t="s">
        <v>3330</v>
      </c>
      <c r="D246" s="48" t="s">
        <v>2922</v>
      </c>
      <c r="E246" s="46"/>
      <c r="F246" s="48" t="s">
        <v>3092</v>
      </c>
    </row>
    <row r="247" spans="1:9">
      <c r="A247" s="48" t="s">
        <v>2899</v>
      </c>
      <c r="B247" s="48" t="s">
        <v>3331</v>
      </c>
      <c r="C247" s="46" t="s">
        <v>3332</v>
      </c>
      <c r="D247" s="48" t="s">
        <v>2922</v>
      </c>
      <c r="E247" s="46"/>
      <c r="F247" s="48" t="s">
        <v>3219</v>
      </c>
    </row>
    <row r="248" spans="1:9">
      <c r="A248" s="48" t="s">
        <v>2899</v>
      </c>
      <c r="B248" s="48" t="s">
        <v>3333</v>
      </c>
      <c r="C248" s="46" t="s">
        <v>3012</v>
      </c>
      <c r="D248" s="48" t="s">
        <v>2922</v>
      </c>
      <c r="E248" s="46"/>
      <c r="F248" s="48" t="s">
        <v>3092</v>
      </c>
    </row>
    <row r="249" spans="1:9" ht="105.75">
      <c r="A249" s="52" t="s">
        <v>2899</v>
      </c>
      <c r="B249" s="52" t="s">
        <v>3334</v>
      </c>
      <c r="C249" s="51" t="s">
        <v>3335</v>
      </c>
      <c r="D249" s="52" t="s">
        <v>2922</v>
      </c>
      <c r="E249" s="51"/>
      <c r="F249" s="52" t="s">
        <v>3227</v>
      </c>
      <c r="G249" s="53"/>
      <c r="H249" s="53" t="s">
        <v>4152</v>
      </c>
      <c r="I249" s="53"/>
    </row>
    <row r="250" spans="1:9" ht="105.75">
      <c r="A250" s="52" t="s">
        <v>2899</v>
      </c>
      <c r="B250" s="52" t="s">
        <v>3334</v>
      </c>
      <c r="C250" s="51" t="s">
        <v>3335</v>
      </c>
      <c r="D250" s="52" t="s">
        <v>2902</v>
      </c>
      <c r="E250" s="51" t="s">
        <v>3229</v>
      </c>
      <c r="F250" s="52" t="s">
        <v>3230</v>
      </c>
      <c r="G250" s="53"/>
      <c r="H250" s="53" t="s">
        <v>4152</v>
      </c>
      <c r="I250" s="53"/>
    </row>
    <row r="251" spans="1:9" ht="180.75">
      <c r="A251" s="52" t="s">
        <v>2899</v>
      </c>
      <c r="B251" s="52" t="s">
        <v>3334</v>
      </c>
      <c r="C251" s="51" t="s">
        <v>3335</v>
      </c>
      <c r="D251" s="52" t="s">
        <v>2902</v>
      </c>
      <c r="E251" s="51" t="s">
        <v>3231</v>
      </c>
      <c r="F251" s="52" t="s">
        <v>3232</v>
      </c>
      <c r="G251" s="53"/>
      <c r="H251" s="53" t="s">
        <v>4152</v>
      </c>
      <c r="I251" s="53"/>
    </row>
    <row r="252" spans="1:9" ht="75.75">
      <c r="A252" s="52" t="s">
        <v>2899</v>
      </c>
      <c r="B252" s="52" t="s">
        <v>3336</v>
      </c>
      <c r="C252" s="51" t="s">
        <v>3337</v>
      </c>
      <c r="D252" s="52" t="s">
        <v>2922</v>
      </c>
      <c r="E252" s="51"/>
      <c r="F252" s="52" t="s">
        <v>3227</v>
      </c>
      <c r="G252" s="53"/>
      <c r="H252" s="53"/>
      <c r="I252" s="53"/>
    </row>
    <row r="253" spans="1:9" ht="75.75">
      <c r="A253" s="52" t="s">
        <v>2899</v>
      </c>
      <c r="B253" s="52" t="s">
        <v>3336</v>
      </c>
      <c r="C253" s="51" t="s">
        <v>3337</v>
      </c>
      <c r="D253" s="52" t="s">
        <v>2902</v>
      </c>
      <c r="E253" s="51" t="s">
        <v>3229</v>
      </c>
      <c r="F253" s="52" t="s">
        <v>3230</v>
      </c>
      <c r="G253" s="53"/>
      <c r="H253" s="53"/>
      <c r="I253" s="53"/>
    </row>
    <row r="254" spans="1:9" ht="180.75">
      <c r="A254" s="52" t="s">
        <v>2899</v>
      </c>
      <c r="B254" s="52" t="s">
        <v>3336</v>
      </c>
      <c r="C254" s="51" t="s">
        <v>3337</v>
      </c>
      <c r="D254" s="52" t="s">
        <v>2902</v>
      </c>
      <c r="E254" s="51" t="s">
        <v>3272</v>
      </c>
      <c r="F254" s="52" t="s">
        <v>3232</v>
      </c>
      <c r="G254" s="53"/>
      <c r="H254" s="53"/>
      <c r="I254" s="53"/>
    </row>
    <row r="255" spans="1:9" ht="30.75">
      <c r="A255" s="52" t="s">
        <v>2899</v>
      </c>
      <c r="B255" s="52" t="s">
        <v>3338</v>
      </c>
      <c r="C255" s="51" t="s">
        <v>3339</v>
      </c>
      <c r="D255" s="52" t="s">
        <v>2922</v>
      </c>
      <c r="E255" s="51"/>
      <c r="F255" s="52" t="s">
        <v>3227</v>
      </c>
      <c r="G255" s="53"/>
      <c r="H255" s="53"/>
      <c r="I255" s="53"/>
    </row>
    <row r="256" spans="1:9" ht="45.75">
      <c r="A256" s="52" t="s">
        <v>2899</v>
      </c>
      <c r="B256" s="52" t="s">
        <v>3338</v>
      </c>
      <c r="C256" s="51" t="s">
        <v>3339</v>
      </c>
      <c r="D256" s="52" t="s">
        <v>2902</v>
      </c>
      <c r="E256" s="51" t="s">
        <v>3229</v>
      </c>
      <c r="F256" s="52" t="s">
        <v>3230</v>
      </c>
      <c r="G256" s="53"/>
      <c r="H256" s="53"/>
      <c r="I256" s="53"/>
    </row>
    <row r="257" spans="1:21" ht="180.75">
      <c r="A257" s="52" t="s">
        <v>2899</v>
      </c>
      <c r="B257" s="52" t="s">
        <v>3338</v>
      </c>
      <c r="C257" s="51" t="s">
        <v>3339</v>
      </c>
      <c r="D257" s="52" t="s">
        <v>2902</v>
      </c>
      <c r="E257" s="51" t="s">
        <v>3272</v>
      </c>
      <c r="F257" s="52" t="s">
        <v>3232</v>
      </c>
      <c r="G257" s="53"/>
      <c r="H257" s="53"/>
      <c r="I257" s="53"/>
    </row>
    <row r="258" spans="1:21" ht="105.75">
      <c r="A258" s="52" t="s">
        <v>2899</v>
      </c>
      <c r="B258" s="52" t="s">
        <v>3340</v>
      </c>
      <c r="C258" s="51" t="s">
        <v>3341</v>
      </c>
      <c r="D258" s="52" t="s">
        <v>2922</v>
      </c>
      <c r="E258" s="51"/>
      <c r="F258" s="52" t="s">
        <v>3227</v>
      </c>
      <c r="G258" s="53"/>
      <c r="H258" s="53" t="s">
        <v>4154</v>
      </c>
      <c r="I258" s="53"/>
      <c r="J258" s="53"/>
      <c r="K258" s="53"/>
      <c r="L258" s="53"/>
      <c r="M258" s="53"/>
      <c r="N258" s="53"/>
      <c r="O258" s="53"/>
      <c r="P258" s="53"/>
      <c r="Q258" s="53"/>
      <c r="R258" s="53"/>
      <c r="S258" s="53"/>
      <c r="T258" s="53"/>
      <c r="U258" s="53"/>
    </row>
    <row r="259" spans="1:21" ht="105.75">
      <c r="A259" s="52" t="s">
        <v>2899</v>
      </c>
      <c r="B259" s="52" t="s">
        <v>3340</v>
      </c>
      <c r="C259" s="51" t="s">
        <v>3341</v>
      </c>
      <c r="D259" s="52" t="s">
        <v>2902</v>
      </c>
      <c r="E259" s="51" t="s">
        <v>3229</v>
      </c>
      <c r="F259" s="52" t="s">
        <v>3230</v>
      </c>
      <c r="G259" s="53"/>
      <c r="H259" s="53" t="s">
        <v>4154</v>
      </c>
      <c r="I259" s="53"/>
      <c r="J259" s="53"/>
      <c r="K259" s="53"/>
      <c r="L259" s="53"/>
      <c r="M259" s="53"/>
      <c r="N259" s="53"/>
      <c r="O259" s="53"/>
      <c r="P259" s="53"/>
      <c r="Q259" s="53"/>
      <c r="R259" s="53"/>
      <c r="S259" s="53"/>
      <c r="T259" s="53"/>
      <c r="U259" s="53"/>
    </row>
    <row r="260" spans="1:21" ht="180.75">
      <c r="A260" s="52" t="s">
        <v>2899</v>
      </c>
      <c r="B260" s="52" t="s">
        <v>3340</v>
      </c>
      <c r="C260" s="51" t="s">
        <v>3341</v>
      </c>
      <c r="D260" s="52" t="s">
        <v>2902</v>
      </c>
      <c r="E260" s="51" t="s">
        <v>3272</v>
      </c>
      <c r="F260" s="52" t="s">
        <v>3232</v>
      </c>
      <c r="G260" s="53"/>
      <c r="H260" s="53" t="s">
        <v>4154</v>
      </c>
      <c r="I260" s="53"/>
      <c r="J260" s="53"/>
      <c r="K260" s="53"/>
      <c r="L260" s="53"/>
      <c r="M260" s="53"/>
      <c r="N260" s="53"/>
      <c r="O260" s="53"/>
      <c r="P260" s="53"/>
      <c r="Q260" s="53"/>
      <c r="R260" s="53"/>
      <c r="S260" s="53"/>
      <c r="T260" s="53"/>
      <c r="U260" s="53"/>
    </row>
    <row r="261" spans="1:21" ht="45.75">
      <c r="A261" s="52" t="s">
        <v>2899</v>
      </c>
      <c r="B261" s="52" t="s">
        <v>3342</v>
      </c>
      <c r="C261" s="51" t="s">
        <v>3343</v>
      </c>
      <c r="D261" s="52" t="s">
        <v>2902</v>
      </c>
      <c r="E261" s="51" t="s">
        <v>3229</v>
      </c>
      <c r="F261" s="52" t="s">
        <v>3230</v>
      </c>
      <c r="G261" s="53"/>
      <c r="H261" s="53" t="s">
        <v>4153</v>
      </c>
      <c r="I261" s="53"/>
      <c r="J261" s="53"/>
      <c r="K261" s="53"/>
      <c r="L261" s="53"/>
      <c r="M261" s="53"/>
      <c r="N261" s="53"/>
      <c r="O261" s="53"/>
      <c r="P261" s="53"/>
      <c r="Q261" s="53"/>
      <c r="R261" s="53"/>
      <c r="S261" s="53"/>
      <c r="T261" s="53"/>
      <c r="U261" s="53"/>
    </row>
    <row r="262" spans="1:21" ht="30.75">
      <c r="A262" s="52" t="s">
        <v>2899</v>
      </c>
      <c r="B262" s="52" t="s">
        <v>3344</v>
      </c>
      <c r="C262" s="51" t="s">
        <v>3345</v>
      </c>
      <c r="D262" s="52" t="s">
        <v>2922</v>
      </c>
      <c r="E262" s="51"/>
      <c r="F262" s="52" t="s">
        <v>3227</v>
      </c>
      <c r="G262" s="53"/>
      <c r="H262" s="53" t="s">
        <v>4153</v>
      </c>
      <c r="I262" s="53"/>
      <c r="J262" s="53"/>
      <c r="K262" s="53"/>
      <c r="L262" s="53"/>
      <c r="M262" s="53"/>
      <c r="N262" s="53"/>
      <c r="O262" s="53"/>
      <c r="P262" s="53"/>
      <c r="Q262" s="53"/>
      <c r="R262" s="53"/>
      <c r="S262" s="53"/>
      <c r="T262" s="53"/>
      <c r="U262" s="53"/>
    </row>
    <row r="263" spans="1:21" ht="45.75">
      <c r="A263" s="52" t="s">
        <v>2899</v>
      </c>
      <c r="B263" s="52" t="s">
        <v>3344</v>
      </c>
      <c r="C263" s="51" t="s">
        <v>3345</v>
      </c>
      <c r="D263" s="52" t="s">
        <v>2902</v>
      </c>
      <c r="E263" s="51" t="s">
        <v>3229</v>
      </c>
      <c r="F263" s="52" t="s">
        <v>3230</v>
      </c>
      <c r="G263" s="53"/>
      <c r="H263" s="53" t="s">
        <v>4153</v>
      </c>
      <c r="I263" s="53"/>
      <c r="J263" s="53"/>
      <c r="K263" s="53"/>
      <c r="L263" s="53"/>
      <c r="M263" s="53"/>
      <c r="N263" s="53"/>
      <c r="O263" s="53"/>
      <c r="P263" s="53"/>
      <c r="Q263" s="53"/>
      <c r="R263" s="53"/>
      <c r="S263" s="53"/>
      <c r="T263" s="53"/>
      <c r="U263" s="53"/>
    </row>
    <row r="264" spans="1:21" ht="165.75">
      <c r="A264" s="52" t="s">
        <v>2899</v>
      </c>
      <c r="B264" s="52" t="s">
        <v>3346</v>
      </c>
      <c r="C264" s="51" t="s">
        <v>3347</v>
      </c>
      <c r="D264" s="52" t="s">
        <v>2902</v>
      </c>
      <c r="E264" s="51" t="s">
        <v>3224</v>
      </c>
      <c r="F264" s="52" t="s">
        <v>3225</v>
      </c>
      <c r="G264" s="53"/>
      <c r="H264" s="53" t="s">
        <v>4153</v>
      </c>
      <c r="I264" s="53"/>
      <c r="J264" s="53"/>
      <c r="K264" s="53"/>
      <c r="L264" s="53"/>
      <c r="M264" s="53"/>
      <c r="N264" s="53"/>
      <c r="O264" s="53"/>
      <c r="P264" s="53"/>
      <c r="Q264" s="53"/>
      <c r="R264" s="53"/>
      <c r="S264" s="53"/>
      <c r="T264" s="53"/>
      <c r="U264" s="53"/>
    </row>
    <row r="265" spans="1:21" ht="45.75">
      <c r="A265" s="52" t="s">
        <v>2899</v>
      </c>
      <c r="B265" s="52" t="s">
        <v>3346</v>
      </c>
      <c r="C265" s="51" t="s">
        <v>3347</v>
      </c>
      <c r="D265" s="52" t="s">
        <v>2922</v>
      </c>
      <c r="E265" s="51"/>
      <c r="F265" s="52" t="s">
        <v>3227</v>
      </c>
      <c r="G265" s="53"/>
      <c r="H265" s="53" t="s">
        <v>4153</v>
      </c>
      <c r="I265" s="53"/>
      <c r="J265" s="53"/>
      <c r="K265" s="53"/>
      <c r="L265" s="53"/>
      <c r="M265" s="53"/>
      <c r="N265" s="53"/>
      <c r="O265" s="53"/>
      <c r="P265" s="53"/>
      <c r="Q265" s="53"/>
      <c r="R265" s="53"/>
      <c r="S265" s="53"/>
      <c r="T265" s="53"/>
      <c r="U265" s="53"/>
    </row>
    <row r="266" spans="1:21" ht="180.75">
      <c r="A266" s="52" t="s">
        <v>2899</v>
      </c>
      <c r="B266" s="52" t="s">
        <v>3346</v>
      </c>
      <c r="C266" s="51" t="s">
        <v>3347</v>
      </c>
      <c r="D266" s="52" t="s">
        <v>2902</v>
      </c>
      <c r="E266" s="51" t="s">
        <v>3272</v>
      </c>
      <c r="F266" s="52" t="s">
        <v>3232</v>
      </c>
      <c r="G266" s="53"/>
      <c r="H266" s="53" t="s">
        <v>4153</v>
      </c>
      <c r="I266" s="53"/>
      <c r="J266" s="53"/>
      <c r="K266" s="53"/>
    </row>
    <row r="267" spans="1:21" ht="45.75">
      <c r="A267" s="52" t="s">
        <v>2899</v>
      </c>
      <c r="B267" s="52" t="s">
        <v>3348</v>
      </c>
      <c r="C267" s="51" t="s">
        <v>2916</v>
      </c>
      <c r="D267" s="52" t="s">
        <v>2902</v>
      </c>
      <c r="E267" s="51" t="s">
        <v>3229</v>
      </c>
      <c r="F267" s="52" t="s">
        <v>3230</v>
      </c>
      <c r="G267" s="53"/>
      <c r="H267" s="53" t="s">
        <v>4153</v>
      </c>
      <c r="I267" s="53"/>
      <c r="J267" s="53"/>
      <c r="K267" s="53"/>
    </row>
    <row r="268" spans="1:21" ht="180.75">
      <c r="A268" s="52" t="s">
        <v>2899</v>
      </c>
      <c r="B268" s="52" t="s">
        <v>3348</v>
      </c>
      <c r="C268" s="51" t="s">
        <v>2916</v>
      </c>
      <c r="D268" s="52" t="s">
        <v>2902</v>
      </c>
      <c r="E268" s="51" t="s">
        <v>3272</v>
      </c>
      <c r="F268" s="52" t="s">
        <v>3232</v>
      </c>
      <c r="G268" s="53"/>
      <c r="H268" s="53" t="s">
        <v>4153</v>
      </c>
      <c r="I268" s="53"/>
      <c r="J268" s="53"/>
      <c r="K268" s="53"/>
    </row>
    <row r="269" spans="1:21" ht="45.75">
      <c r="A269" s="48" t="s">
        <v>2899</v>
      </c>
      <c r="B269" s="48" t="s">
        <v>3349</v>
      </c>
      <c r="C269" s="46" t="s">
        <v>3350</v>
      </c>
      <c r="D269" s="48" t="s">
        <v>2902</v>
      </c>
      <c r="E269" s="46" t="s">
        <v>3351</v>
      </c>
      <c r="F269" s="48" t="s">
        <v>3227</v>
      </c>
    </row>
    <row r="270" spans="1:21" ht="45.75">
      <c r="A270" s="48" t="s">
        <v>2899</v>
      </c>
      <c r="B270" s="48" t="s">
        <v>3352</v>
      </c>
      <c r="C270" s="46" t="s">
        <v>3353</v>
      </c>
      <c r="D270" s="48" t="s">
        <v>2902</v>
      </c>
      <c r="E270" s="46" t="s">
        <v>3351</v>
      </c>
      <c r="F270" s="48" t="s">
        <v>3227</v>
      </c>
    </row>
    <row r="271" spans="1:21" ht="45.75">
      <c r="A271" s="48" t="s">
        <v>2899</v>
      </c>
      <c r="B271" s="48" t="s">
        <v>3354</v>
      </c>
      <c r="C271" s="46" t="s">
        <v>3355</v>
      </c>
      <c r="D271" s="48" t="s">
        <v>2902</v>
      </c>
      <c r="E271" s="46" t="s">
        <v>3351</v>
      </c>
      <c r="F271" s="48" t="s">
        <v>3227</v>
      </c>
    </row>
    <row r="272" spans="1:21" ht="45.75">
      <c r="A272" s="48" t="s">
        <v>2899</v>
      </c>
      <c r="B272" s="48" t="s">
        <v>3354</v>
      </c>
      <c r="C272" s="46" t="s">
        <v>3356</v>
      </c>
      <c r="D272" s="48" t="s">
        <v>2902</v>
      </c>
      <c r="E272" s="46" t="s">
        <v>3229</v>
      </c>
      <c r="F272" s="48" t="s">
        <v>3230</v>
      </c>
    </row>
    <row r="273" spans="1:12" ht="45.75">
      <c r="A273" s="48" t="s">
        <v>2899</v>
      </c>
      <c r="B273" s="48" t="s">
        <v>3357</v>
      </c>
      <c r="C273" s="46" t="s">
        <v>2916</v>
      </c>
      <c r="D273" s="48" t="s">
        <v>2902</v>
      </c>
      <c r="E273" s="46" t="s">
        <v>3358</v>
      </c>
      <c r="F273" s="48" t="s">
        <v>3227</v>
      </c>
    </row>
    <row r="274" spans="1:12" ht="45.75">
      <c r="A274" s="48" t="s">
        <v>2899</v>
      </c>
      <c r="B274" s="48" t="s">
        <v>3357</v>
      </c>
      <c r="C274" s="46" t="s">
        <v>2916</v>
      </c>
      <c r="D274" s="48" t="s">
        <v>2902</v>
      </c>
      <c r="E274" s="46" t="s">
        <v>3229</v>
      </c>
      <c r="F274" s="48" t="s">
        <v>3230</v>
      </c>
    </row>
    <row r="275" spans="1:12" ht="45.75">
      <c r="A275" s="48" t="s">
        <v>2899</v>
      </c>
      <c r="B275" s="48" t="s">
        <v>3359</v>
      </c>
      <c r="C275" s="46" t="s">
        <v>2916</v>
      </c>
      <c r="D275" s="48" t="s">
        <v>2902</v>
      </c>
      <c r="E275" s="46" t="s">
        <v>3358</v>
      </c>
      <c r="F275" s="48" t="s">
        <v>3227</v>
      </c>
    </row>
    <row r="276" spans="1:12" ht="45.75">
      <c r="A276" s="48" t="s">
        <v>2899</v>
      </c>
      <c r="B276" s="48" t="s">
        <v>3359</v>
      </c>
      <c r="C276" s="46" t="s">
        <v>2916</v>
      </c>
      <c r="D276" s="48" t="s">
        <v>2902</v>
      </c>
      <c r="E276" s="46" t="s">
        <v>3229</v>
      </c>
      <c r="F276" s="48" t="s">
        <v>3230</v>
      </c>
    </row>
    <row r="277" spans="1:12">
      <c r="A277" s="48" t="s">
        <v>2899</v>
      </c>
      <c r="B277" s="48" t="s">
        <v>3360</v>
      </c>
      <c r="C277" s="46" t="s">
        <v>3361</v>
      </c>
      <c r="D277" s="48" t="s">
        <v>2902</v>
      </c>
      <c r="E277" s="46" t="s">
        <v>3362</v>
      </c>
      <c r="F277" s="48" t="s">
        <v>3219</v>
      </c>
    </row>
    <row r="278" spans="1:12">
      <c r="A278" s="48" t="s">
        <v>2899</v>
      </c>
      <c r="B278" s="48" t="s">
        <v>3363</v>
      </c>
      <c r="C278" s="46" t="s">
        <v>3364</v>
      </c>
      <c r="D278" s="48" t="s">
        <v>2922</v>
      </c>
      <c r="E278" s="46"/>
      <c r="F278" s="48" t="s">
        <v>3219</v>
      </c>
    </row>
    <row r="279" spans="1:12" ht="30.75">
      <c r="A279" s="48" t="s">
        <v>2899</v>
      </c>
      <c r="B279" s="48" t="s">
        <v>3365</v>
      </c>
      <c r="C279" s="46" t="s">
        <v>3366</v>
      </c>
      <c r="D279" s="48" t="s">
        <v>2922</v>
      </c>
      <c r="E279" s="46"/>
      <c r="F279" s="48" t="s">
        <v>3092</v>
      </c>
    </row>
    <row r="280" spans="1:12" ht="45.75">
      <c r="A280" s="48" t="s">
        <v>2899</v>
      </c>
      <c r="B280" s="48" t="s">
        <v>3367</v>
      </c>
      <c r="C280" s="46" t="s">
        <v>3368</v>
      </c>
      <c r="D280" s="48" t="s">
        <v>2922</v>
      </c>
      <c r="E280" s="46"/>
      <c r="F280" s="48" t="s">
        <v>3092</v>
      </c>
    </row>
    <row r="281" spans="1:12" ht="30.75">
      <c r="A281" s="48" t="s">
        <v>2899</v>
      </c>
      <c r="B281" s="48" t="s">
        <v>3369</v>
      </c>
      <c r="C281" s="46" t="s">
        <v>3370</v>
      </c>
      <c r="D281" s="48" t="s">
        <v>2922</v>
      </c>
      <c r="E281" s="46"/>
      <c r="F281" s="48" t="s">
        <v>3092</v>
      </c>
    </row>
    <row r="282" spans="1:12">
      <c r="A282" s="48" t="s">
        <v>2899</v>
      </c>
      <c r="B282" s="48" t="s">
        <v>3371</v>
      </c>
      <c r="C282" s="46" t="s">
        <v>3012</v>
      </c>
      <c r="D282" s="48" t="s">
        <v>2922</v>
      </c>
      <c r="E282" s="46"/>
      <c r="F282" s="48" t="s">
        <v>3092</v>
      </c>
    </row>
    <row r="283" spans="1:12" ht="75.75">
      <c r="A283" s="48" t="s">
        <v>2899</v>
      </c>
      <c r="B283" s="48" t="s">
        <v>3372</v>
      </c>
      <c r="C283" s="46" t="s">
        <v>3373</v>
      </c>
      <c r="D283" s="48" t="s">
        <v>2922</v>
      </c>
      <c r="E283" s="46"/>
      <c r="F283" s="48" t="s">
        <v>3092</v>
      </c>
    </row>
    <row r="284" spans="1:12" ht="60.75">
      <c r="A284" s="48" t="s">
        <v>2899</v>
      </c>
      <c r="B284" s="48" t="s">
        <v>3374</v>
      </c>
      <c r="C284" s="46" t="s">
        <v>3375</v>
      </c>
      <c r="D284" s="48" t="s">
        <v>2922</v>
      </c>
      <c r="E284" s="46"/>
      <c r="F284" s="48" t="s">
        <v>3092</v>
      </c>
    </row>
    <row r="285" spans="1:12" ht="120.75">
      <c r="A285" s="52" t="s">
        <v>2899</v>
      </c>
      <c r="B285" s="52" t="s">
        <v>3376</v>
      </c>
      <c r="C285" s="51" t="s">
        <v>3377</v>
      </c>
      <c r="D285" s="52" t="s">
        <v>2902</v>
      </c>
      <c r="E285" s="51" t="s">
        <v>3378</v>
      </c>
      <c r="F285" s="52" t="s">
        <v>3379</v>
      </c>
      <c r="G285" s="53"/>
      <c r="H285" s="53" t="s">
        <v>4136</v>
      </c>
      <c r="I285" s="53"/>
      <c r="J285" s="53"/>
      <c r="K285" s="53"/>
      <c r="L285" s="53"/>
    </row>
    <row r="286" spans="1:12" ht="120.75">
      <c r="A286" s="52" t="s">
        <v>2899</v>
      </c>
      <c r="B286" s="52" t="s">
        <v>3380</v>
      </c>
      <c r="C286" s="51" t="s">
        <v>3381</v>
      </c>
      <c r="D286" s="52" t="s">
        <v>2902</v>
      </c>
      <c r="E286" s="51" t="s">
        <v>3382</v>
      </c>
      <c r="F286" s="52" t="s">
        <v>3379</v>
      </c>
      <c r="G286" s="53"/>
      <c r="H286" s="53" t="s">
        <v>4136</v>
      </c>
      <c r="I286" s="53"/>
      <c r="J286" s="53"/>
      <c r="K286" s="53"/>
      <c r="L286" s="53"/>
    </row>
    <row r="287" spans="1:12" ht="120.75">
      <c r="A287" s="52" t="s">
        <v>2899</v>
      </c>
      <c r="B287" s="52" t="s">
        <v>3383</v>
      </c>
      <c r="C287" s="51" t="s">
        <v>3384</v>
      </c>
      <c r="D287" s="52" t="s">
        <v>2902</v>
      </c>
      <c r="E287" s="51" t="s">
        <v>3385</v>
      </c>
      <c r="F287" s="52" t="s">
        <v>3379</v>
      </c>
      <c r="G287" s="53"/>
      <c r="H287" s="53" t="s">
        <v>4136</v>
      </c>
      <c r="I287" s="53"/>
      <c r="J287" s="53"/>
      <c r="K287" s="53"/>
      <c r="L287" s="53"/>
    </row>
    <row r="288" spans="1:12" ht="120.75">
      <c r="A288" s="52" t="s">
        <v>2899</v>
      </c>
      <c r="B288" s="52" t="s">
        <v>3386</v>
      </c>
      <c r="C288" s="51" t="s">
        <v>2916</v>
      </c>
      <c r="D288" s="52" t="s">
        <v>2902</v>
      </c>
      <c r="E288" s="51" t="s">
        <v>3385</v>
      </c>
      <c r="F288" s="52" t="s">
        <v>3379</v>
      </c>
      <c r="G288" s="53"/>
      <c r="H288" s="53" t="s">
        <v>4136</v>
      </c>
      <c r="I288" s="53"/>
      <c r="J288" s="53"/>
      <c r="K288" s="53"/>
      <c r="L288" s="53"/>
    </row>
    <row r="289" spans="1:21" ht="105.75">
      <c r="A289" s="52" t="s">
        <v>2899</v>
      </c>
      <c r="B289" s="52" t="s">
        <v>3387</v>
      </c>
      <c r="C289" s="51" t="s">
        <v>3388</v>
      </c>
      <c r="D289" s="52" t="s">
        <v>2902</v>
      </c>
      <c r="E289" s="51" t="s">
        <v>3389</v>
      </c>
      <c r="F289" s="52" t="s">
        <v>3379</v>
      </c>
      <c r="G289" s="53"/>
      <c r="H289" s="53" t="s">
        <v>4155</v>
      </c>
      <c r="I289" s="53"/>
      <c r="J289" s="53"/>
      <c r="K289" s="53"/>
      <c r="L289" s="53"/>
      <c r="M289" s="53"/>
      <c r="N289" s="53"/>
      <c r="O289" s="53"/>
      <c r="P289" s="53"/>
      <c r="Q289" s="53"/>
      <c r="R289" s="53"/>
      <c r="S289" s="53"/>
      <c r="T289" s="53"/>
      <c r="U289" s="53"/>
    </row>
    <row r="290" spans="1:21" ht="105.75">
      <c r="A290" s="52" t="s">
        <v>2899</v>
      </c>
      <c r="B290" s="52" t="s">
        <v>3390</v>
      </c>
      <c r="C290" s="51" t="s">
        <v>2916</v>
      </c>
      <c r="D290" s="52" t="s">
        <v>2902</v>
      </c>
      <c r="E290" s="51" t="s">
        <v>3391</v>
      </c>
      <c r="F290" s="52" t="s">
        <v>3379</v>
      </c>
      <c r="G290" s="53"/>
      <c r="H290" s="53" t="s">
        <v>4155</v>
      </c>
      <c r="I290" s="53"/>
      <c r="J290" s="53"/>
      <c r="K290" s="53"/>
      <c r="L290" s="53"/>
      <c r="M290" s="53"/>
      <c r="N290" s="53"/>
      <c r="O290" s="53"/>
      <c r="P290" s="53"/>
      <c r="Q290" s="53"/>
      <c r="R290" s="53"/>
      <c r="S290" s="53"/>
      <c r="T290" s="53"/>
      <c r="U290" s="53"/>
    </row>
    <row r="291" spans="1:21" ht="30.75">
      <c r="A291" s="52" t="s">
        <v>2899</v>
      </c>
      <c r="B291" s="52" t="s">
        <v>3392</v>
      </c>
      <c r="C291" s="51" t="s">
        <v>3393</v>
      </c>
      <c r="D291" s="52" t="s">
        <v>2902</v>
      </c>
      <c r="E291" s="51" t="s">
        <v>3394</v>
      </c>
      <c r="F291" s="52" t="s">
        <v>3395</v>
      </c>
      <c r="G291" s="53"/>
      <c r="H291" s="53" t="s">
        <v>4156</v>
      </c>
      <c r="I291" s="53"/>
      <c r="J291" s="53"/>
      <c r="K291" s="53"/>
      <c r="L291" s="53"/>
      <c r="M291" s="53"/>
      <c r="N291" s="53"/>
      <c r="O291" s="53"/>
      <c r="P291" s="53"/>
      <c r="Q291" s="53"/>
      <c r="R291" s="53"/>
      <c r="S291" s="53"/>
      <c r="T291" s="53"/>
      <c r="U291" s="53"/>
    </row>
    <row r="292" spans="1:21" ht="120.75">
      <c r="A292" s="52" t="s">
        <v>2899</v>
      </c>
      <c r="B292" s="52" t="s">
        <v>3396</v>
      </c>
      <c r="C292" s="51" t="s">
        <v>3388</v>
      </c>
      <c r="D292" s="52" t="s">
        <v>2902</v>
      </c>
      <c r="E292" s="51" t="s">
        <v>3385</v>
      </c>
      <c r="F292" s="52" t="s">
        <v>3379</v>
      </c>
      <c r="G292" s="53"/>
      <c r="H292" s="53" t="s">
        <v>4156</v>
      </c>
      <c r="I292" s="53"/>
      <c r="J292" s="53"/>
      <c r="K292" s="53"/>
      <c r="L292" s="53"/>
      <c r="M292" s="53"/>
      <c r="N292" s="53"/>
      <c r="O292" s="53"/>
      <c r="P292" s="53"/>
      <c r="Q292" s="53"/>
      <c r="R292" s="53"/>
      <c r="S292" s="53"/>
      <c r="T292" s="53"/>
      <c r="U292" s="53"/>
    </row>
    <row r="293" spans="1:21" ht="120.75">
      <c r="A293" s="52" t="s">
        <v>2899</v>
      </c>
      <c r="B293" s="52" t="s">
        <v>3397</v>
      </c>
      <c r="C293" s="51" t="s">
        <v>3398</v>
      </c>
      <c r="D293" s="52" t="s">
        <v>2902</v>
      </c>
      <c r="E293" s="51" t="s">
        <v>3385</v>
      </c>
      <c r="F293" s="52" t="s">
        <v>3379</v>
      </c>
      <c r="G293" s="53"/>
      <c r="H293" s="53" t="s">
        <v>4156</v>
      </c>
      <c r="I293" s="53"/>
      <c r="J293" s="53"/>
      <c r="K293" s="53"/>
      <c r="L293" s="53"/>
      <c r="M293" s="53"/>
      <c r="N293" s="53"/>
      <c r="O293" s="53"/>
      <c r="P293" s="53"/>
      <c r="Q293" s="53"/>
      <c r="R293" s="53"/>
      <c r="S293" s="53"/>
      <c r="T293" s="53"/>
      <c r="U293" s="53"/>
    </row>
    <row r="294" spans="1:21" ht="120.75">
      <c r="A294" s="52" t="s">
        <v>2899</v>
      </c>
      <c r="B294" s="52" t="s">
        <v>3399</v>
      </c>
      <c r="C294" s="51" t="s">
        <v>3400</v>
      </c>
      <c r="D294" s="52" t="s">
        <v>2902</v>
      </c>
      <c r="E294" s="51" t="s">
        <v>3382</v>
      </c>
      <c r="F294" s="52" t="s">
        <v>3379</v>
      </c>
      <c r="G294" s="53"/>
      <c r="H294" s="53" t="s">
        <v>4156</v>
      </c>
      <c r="I294" s="53"/>
      <c r="J294" s="53"/>
      <c r="K294" s="53"/>
      <c r="L294" s="53"/>
      <c r="M294" s="53"/>
      <c r="N294" s="53"/>
      <c r="O294" s="53"/>
      <c r="P294" s="53"/>
      <c r="Q294" s="53"/>
      <c r="R294" s="53"/>
      <c r="S294" s="53"/>
      <c r="T294" s="53"/>
      <c r="U294" s="53"/>
    </row>
    <row r="295" spans="1:21" ht="75.75">
      <c r="A295" s="52" t="s">
        <v>2899</v>
      </c>
      <c r="B295" s="52" t="s">
        <v>3401</v>
      </c>
      <c r="C295" s="51" t="s">
        <v>3402</v>
      </c>
      <c r="D295" s="52" t="s">
        <v>2902</v>
      </c>
      <c r="E295" s="51" t="s">
        <v>3394</v>
      </c>
      <c r="F295" s="52" t="s">
        <v>3395</v>
      </c>
      <c r="G295" s="53"/>
      <c r="H295" s="53" t="s">
        <v>4156</v>
      </c>
      <c r="I295" s="53"/>
      <c r="J295" s="53"/>
      <c r="K295" s="53"/>
      <c r="L295" s="53"/>
      <c r="M295" s="53"/>
      <c r="N295" s="53"/>
      <c r="O295" s="53"/>
      <c r="P295" s="53"/>
      <c r="Q295" s="53"/>
      <c r="R295" s="53"/>
      <c r="S295" s="53"/>
      <c r="T295" s="53"/>
      <c r="U295" s="53"/>
    </row>
    <row r="296" spans="1:21" ht="120.75">
      <c r="A296" s="52" t="s">
        <v>2899</v>
      </c>
      <c r="B296" s="52" t="s">
        <v>3401</v>
      </c>
      <c r="C296" s="51" t="s">
        <v>3402</v>
      </c>
      <c r="D296" s="52" t="s">
        <v>2902</v>
      </c>
      <c r="E296" s="51" t="s">
        <v>3385</v>
      </c>
      <c r="F296" s="52" t="s">
        <v>3379</v>
      </c>
      <c r="G296" s="53"/>
      <c r="H296" s="53" t="s">
        <v>4156</v>
      </c>
      <c r="I296" s="53"/>
      <c r="J296" s="53"/>
      <c r="K296" s="53"/>
      <c r="L296" s="53"/>
      <c r="M296" s="53"/>
      <c r="N296" s="53"/>
      <c r="O296" s="53"/>
      <c r="P296" s="53"/>
      <c r="Q296" s="53"/>
      <c r="R296" s="53"/>
      <c r="S296" s="53"/>
      <c r="T296" s="53"/>
      <c r="U296" s="53"/>
    </row>
    <row r="297" spans="1:21" ht="60.75">
      <c r="A297" s="52" t="s">
        <v>2899</v>
      </c>
      <c r="B297" s="52" t="s">
        <v>3403</v>
      </c>
      <c r="C297" s="51" t="s">
        <v>3404</v>
      </c>
      <c r="D297" s="52" t="s">
        <v>2902</v>
      </c>
      <c r="E297" s="51" t="s">
        <v>3394</v>
      </c>
      <c r="F297" s="52" t="s">
        <v>3395</v>
      </c>
      <c r="G297" s="53"/>
      <c r="H297" s="53" t="s">
        <v>4156</v>
      </c>
      <c r="I297" s="53"/>
      <c r="J297" s="53"/>
      <c r="K297" s="53"/>
      <c r="L297" s="53"/>
      <c r="M297" s="53"/>
      <c r="N297" s="53"/>
      <c r="O297" s="53"/>
      <c r="P297" s="53"/>
      <c r="Q297" s="53"/>
      <c r="R297" s="53"/>
      <c r="S297" s="53"/>
      <c r="T297" s="53"/>
      <c r="U297" s="53"/>
    </row>
    <row r="298" spans="1:21" ht="60.75">
      <c r="A298" s="52" t="s">
        <v>2899</v>
      </c>
      <c r="B298" s="52" t="s">
        <v>3403</v>
      </c>
      <c r="C298" s="51" t="s">
        <v>3404</v>
      </c>
      <c r="D298" s="52" t="s">
        <v>2902</v>
      </c>
      <c r="E298" s="51" t="s">
        <v>3405</v>
      </c>
      <c r="F298" s="52" t="s">
        <v>3379</v>
      </c>
      <c r="G298" s="53"/>
      <c r="H298" s="53" t="s">
        <v>4156</v>
      </c>
      <c r="I298" s="53"/>
      <c r="J298" s="53"/>
      <c r="K298" s="53"/>
      <c r="L298" s="53"/>
      <c r="M298" s="53"/>
      <c r="N298" s="53"/>
      <c r="O298" s="53"/>
      <c r="P298" s="53"/>
      <c r="Q298" s="53"/>
      <c r="R298" s="53"/>
      <c r="S298" s="53"/>
      <c r="T298" s="53"/>
      <c r="U298" s="53"/>
    </row>
    <row r="299" spans="1:21" ht="60.75">
      <c r="A299" s="52" t="s">
        <v>2899</v>
      </c>
      <c r="B299" s="52" t="s">
        <v>3403</v>
      </c>
      <c r="C299" s="51" t="s">
        <v>3404</v>
      </c>
      <c r="D299" s="52" t="s">
        <v>2902</v>
      </c>
      <c r="E299" s="51" t="s">
        <v>3406</v>
      </c>
      <c r="F299" s="52" t="s">
        <v>3407</v>
      </c>
      <c r="G299" s="53"/>
      <c r="H299" s="53" t="s">
        <v>4156</v>
      </c>
      <c r="I299" s="53"/>
      <c r="J299" s="53"/>
      <c r="K299" s="53"/>
      <c r="L299" s="53"/>
      <c r="M299" s="53"/>
      <c r="N299" s="53"/>
      <c r="O299" s="53"/>
      <c r="P299" s="53"/>
      <c r="Q299" s="53"/>
      <c r="R299" s="53"/>
      <c r="S299" s="53"/>
      <c r="T299" s="53"/>
      <c r="U299" s="53"/>
    </row>
    <row r="300" spans="1:21" ht="75.75">
      <c r="A300" s="52" t="s">
        <v>2899</v>
      </c>
      <c r="B300" s="52" t="s">
        <v>3408</v>
      </c>
      <c r="C300" s="51" t="s">
        <v>3409</v>
      </c>
      <c r="D300" s="52" t="s">
        <v>2902</v>
      </c>
      <c r="E300" s="51" t="s">
        <v>3394</v>
      </c>
      <c r="F300" s="52" t="s">
        <v>3395</v>
      </c>
      <c r="G300" s="53"/>
      <c r="H300" s="53" t="s">
        <v>4156</v>
      </c>
      <c r="I300" s="53"/>
      <c r="J300" s="53"/>
      <c r="K300" s="53"/>
      <c r="L300" s="53"/>
      <c r="M300" s="53"/>
      <c r="N300" s="53"/>
      <c r="O300" s="53"/>
      <c r="P300" s="53"/>
      <c r="Q300" s="53"/>
      <c r="R300" s="53"/>
      <c r="S300" s="53"/>
      <c r="T300" s="53"/>
      <c r="U300" s="53"/>
    </row>
    <row r="301" spans="1:21" ht="60.75">
      <c r="A301" s="52" t="s">
        <v>2899</v>
      </c>
      <c r="B301" s="52" t="s">
        <v>3410</v>
      </c>
      <c r="C301" s="51" t="s">
        <v>3411</v>
      </c>
      <c r="D301" s="52" t="s">
        <v>2902</v>
      </c>
      <c r="E301" s="51" t="s">
        <v>3394</v>
      </c>
      <c r="F301" s="52" t="s">
        <v>3395</v>
      </c>
      <c r="G301" s="53"/>
      <c r="H301" s="53" t="s">
        <v>4156</v>
      </c>
      <c r="I301" s="53"/>
      <c r="J301" s="53"/>
      <c r="K301" s="53"/>
      <c r="L301" s="53"/>
      <c r="M301" s="53"/>
      <c r="N301" s="53"/>
      <c r="O301" s="53"/>
      <c r="P301" s="53"/>
      <c r="Q301" s="53"/>
      <c r="R301" s="53"/>
      <c r="S301" s="53"/>
      <c r="T301" s="53"/>
      <c r="U301" s="53"/>
    </row>
    <row r="302" spans="1:21" ht="105.75">
      <c r="A302" s="52" t="s">
        <v>2899</v>
      </c>
      <c r="B302" s="52" t="s">
        <v>3412</v>
      </c>
      <c r="C302" s="51" t="s">
        <v>3413</v>
      </c>
      <c r="D302" s="52" t="s">
        <v>2902</v>
      </c>
      <c r="E302" s="51" t="s">
        <v>3414</v>
      </c>
      <c r="F302" s="52" t="s">
        <v>3415</v>
      </c>
      <c r="G302" s="53"/>
      <c r="H302" s="53" t="s">
        <v>4156</v>
      </c>
      <c r="I302" s="53"/>
      <c r="J302" s="53"/>
      <c r="K302" s="53"/>
      <c r="L302" s="53"/>
      <c r="M302" s="53"/>
      <c r="N302" s="53"/>
      <c r="O302" s="53"/>
      <c r="P302" s="53"/>
      <c r="Q302" s="53"/>
      <c r="R302" s="53"/>
      <c r="S302" s="53"/>
      <c r="T302" s="53"/>
      <c r="U302" s="53"/>
    </row>
    <row r="303" spans="1:21" ht="120.75">
      <c r="A303" s="52" t="s">
        <v>2899</v>
      </c>
      <c r="B303" s="52" t="s">
        <v>3416</v>
      </c>
      <c r="C303" s="51" t="s">
        <v>2916</v>
      </c>
      <c r="D303" s="52" t="s">
        <v>2902</v>
      </c>
      <c r="E303" s="51" t="s">
        <v>3417</v>
      </c>
      <c r="F303" s="52" t="s">
        <v>3379</v>
      </c>
      <c r="G303" s="53"/>
      <c r="H303" s="53" t="s">
        <v>4156</v>
      </c>
      <c r="I303" s="53"/>
      <c r="J303" s="53"/>
      <c r="K303" s="53"/>
      <c r="L303" s="53"/>
      <c r="M303" s="53"/>
      <c r="N303" s="53"/>
      <c r="O303" s="53"/>
      <c r="P303" s="53"/>
      <c r="Q303" s="53"/>
      <c r="R303" s="53"/>
      <c r="S303" s="53"/>
      <c r="T303" s="53"/>
      <c r="U303" s="53"/>
    </row>
    <row r="304" spans="1:21">
      <c r="A304" s="52" t="s">
        <v>2899</v>
      </c>
      <c r="B304" s="52" t="s">
        <v>3416</v>
      </c>
      <c r="C304" s="51" t="s">
        <v>2916</v>
      </c>
      <c r="D304" s="52" t="s">
        <v>2902</v>
      </c>
      <c r="E304" s="51"/>
      <c r="F304" s="52" t="s">
        <v>3407</v>
      </c>
      <c r="G304" s="53"/>
      <c r="H304" s="53" t="s">
        <v>4156</v>
      </c>
      <c r="I304" s="53"/>
      <c r="J304" s="53"/>
      <c r="K304" s="53"/>
      <c r="L304" s="53"/>
      <c r="M304" s="53"/>
      <c r="N304" s="53"/>
      <c r="O304" s="53"/>
      <c r="P304" s="53"/>
      <c r="Q304" s="53"/>
      <c r="R304" s="53"/>
      <c r="S304" s="53"/>
      <c r="T304" s="53"/>
      <c r="U304" s="53"/>
    </row>
    <row r="305" spans="1:21" ht="30.75">
      <c r="A305" s="52" t="s">
        <v>2899</v>
      </c>
      <c r="B305" s="52" t="s">
        <v>3418</v>
      </c>
      <c r="C305" s="51" t="s">
        <v>2916</v>
      </c>
      <c r="D305" s="52" t="s">
        <v>2902</v>
      </c>
      <c r="E305" s="51" t="s">
        <v>3419</v>
      </c>
      <c r="F305" s="52" t="s">
        <v>3407</v>
      </c>
      <c r="H305" s="53" t="s">
        <v>4135</v>
      </c>
      <c r="I305" s="53"/>
      <c r="J305" s="53"/>
      <c r="K305" s="53"/>
      <c r="L305" s="53"/>
      <c r="M305" s="53"/>
      <c r="N305" s="53"/>
      <c r="O305" s="53"/>
      <c r="P305" s="53"/>
      <c r="Q305" s="53"/>
      <c r="R305" s="53"/>
      <c r="S305" s="53"/>
      <c r="T305" s="53"/>
      <c r="U305" s="53"/>
    </row>
    <row r="306" spans="1:21" ht="105.75">
      <c r="A306" s="52" t="s">
        <v>2899</v>
      </c>
      <c r="B306" s="52" t="s">
        <v>3420</v>
      </c>
      <c r="C306" s="51" t="s">
        <v>3421</v>
      </c>
      <c r="D306" s="52" t="s">
        <v>2902</v>
      </c>
      <c r="E306" s="51" t="s">
        <v>3422</v>
      </c>
      <c r="F306" s="52" t="s">
        <v>3423</v>
      </c>
      <c r="G306" s="53"/>
      <c r="H306" s="53" t="s">
        <v>4157</v>
      </c>
      <c r="I306" s="53"/>
      <c r="J306" s="53"/>
      <c r="K306" s="53"/>
      <c r="L306" s="53"/>
      <c r="M306" s="53"/>
      <c r="N306" s="53"/>
    </row>
    <row r="307" spans="1:21" ht="30.75">
      <c r="A307" s="52" t="s">
        <v>2899</v>
      </c>
      <c r="B307" s="52" t="s">
        <v>3424</v>
      </c>
      <c r="C307" s="51" t="s">
        <v>2916</v>
      </c>
      <c r="D307" s="52" t="s">
        <v>2902</v>
      </c>
      <c r="E307" s="51" t="s">
        <v>3422</v>
      </c>
      <c r="F307" s="52" t="s">
        <v>3423</v>
      </c>
      <c r="G307" s="53"/>
      <c r="H307" s="53" t="s">
        <v>4157</v>
      </c>
      <c r="I307" s="53"/>
      <c r="J307" s="53"/>
      <c r="K307" s="53"/>
      <c r="L307" s="53"/>
      <c r="M307" s="53"/>
      <c r="N307" s="53"/>
    </row>
    <row r="308" spans="1:21" ht="30.75">
      <c r="A308" s="52" t="s">
        <v>2899</v>
      </c>
      <c r="B308" s="52" t="s">
        <v>3425</v>
      </c>
      <c r="C308" s="51" t="s">
        <v>3426</v>
      </c>
      <c r="D308" s="52" t="s">
        <v>2902</v>
      </c>
      <c r="E308" s="51" t="s">
        <v>3427</v>
      </c>
      <c r="F308" s="52" t="s">
        <v>3428</v>
      </c>
      <c r="G308" s="53"/>
      <c r="H308" s="53" t="s">
        <v>4158</v>
      </c>
      <c r="I308" s="53"/>
      <c r="J308" s="53"/>
      <c r="K308" s="53"/>
      <c r="L308" s="53"/>
      <c r="M308" s="53"/>
      <c r="N308" s="53"/>
    </row>
    <row r="309" spans="1:21" ht="45.75">
      <c r="A309" s="52" t="s">
        <v>2899</v>
      </c>
      <c r="B309" s="52" t="s">
        <v>3429</v>
      </c>
      <c r="C309" s="51" t="s">
        <v>3430</v>
      </c>
      <c r="D309" s="52" t="s">
        <v>2902</v>
      </c>
      <c r="E309" s="51" t="s">
        <v>3431</v>
      </c>
      <c r="F309" s="52" t="s">
        <v>3428</v>
      </c>
      <c r="G309" s="53"/>
      <c r="H309" s="53" t="s">
        <v>4158</v>
      </c>
      <c r="I309" s="53"/>
      <c r="J309" s="53"/>
      <c r="K309" s="53"/>
      <c r="L309" s="53"/>
      <c r="M309" s="53"/>
      <c r="N309" s="53"/>
    </row>
    <row r="310" spans="1:21" ht="30.75">
      <c r="A310" s="52" t="s">
        <v>2899</v>
      </c>
      <c r="B310" s="52" t="s">
        <v>3432</v>
      </c>
      <c r="C310" s="51" t="s">
        <v>3433</v>
      </c>
      <c r="D310" s="52" t="s">
        <v>2902</v>
      </c>
      <c r="E310" s="51" t="s">
        <v>3434</v>
      </c>
      <c r="F310" s="52" t="s">
        <v>3428</v>
      </c>
      <c r="G310" s="53"/>
      <c r="H310" s="53" t="s">
        <v>4158</v>
      </c>
      <c r="I310" s="53"/>
      <c r="J310" s="53"/>
      <c r="K310" s="53"/>
      <c r="L310" s="53"/>
      <c r="M310" s="53"/>
      <c r="N310" s="53"/>
    </row>
    <row r="311" spans="1:21" ht="75.75">
      <c r="A311" s="52" t="s">
        <v>2899</v>
      </c>
      <c r="B311" s="52" t="s">
        <v>3435</v>
      </c>
      <c r="C311" s="51" t="s">
        <v>3436</v>
      </c>
      <c r="D311" s="52" t="s">
        <v>2902</v>
      </c>
      <c r="E311" s="51" t="s">
        <v>3437</v>
      </c>
      <c r="F311" s="52" t="s">
        <v>3428</v>
      </c>
      <c r="G311" s="53"/>
      <c r="H311" t="s">
        <v>4159</v>
      </c>
      <c r="I311" s="53"/>
      <c r="J311" s="53"/>
      <c r="K311" s="53"/>
      <c r="L311" s="53"/>
      <c r="M311" s="53"/>
      <c r="N311" s="53"/>
    </row>
    <row r="312" spans="1:21" ht="45.75">
      <c r="A312" s="52" t="s">
        <v>2899</v>
      </c>
      <c r="B312" s="52" t="s">
        <v>3438</v>
      </c>
      <c r="C312" s="51" t="s">
        <v>3439</v>
      </c>
      <c r="D312" s="52" t="s">
        <v>2902</v>
      </c>
      <c r="E312" s="51" t="s">
        <v>3440</v>
      </c>
      <c r="F312" s="52" t="s">
        <v>3428</v>
      </c>
      <c r="G312" s="53"/>
      <c r="H312" t="s">
        <v>4159</v>
      </c>
      <c r="I312" s="53"/>
      <c r="J312" s="53"/>
      <c r="K312" s="53"/>
      <c r="L312" s="53"/>
      <c r="M312" s="53"/>
      <c r="N312" s="53"/>
    </row>
    <row r="313" spans="1:21" ht="60.75">
      <c r="A313" s="48" t="s">
        <v>2899</v>
      </c>
      <c r="B313" s="48" t="s">
        <v>3441</v>
      </c>
      <c r="C313" s="46" t="s">
        <v>3442</v>
      </c>
      <c r="D313" s="48" t="s">
        <v>2902</v>
      </c>
      <c r="E313" s="46" t="s">
        <v>3443</v>
      </c>
      <c r="F313" s="48" t="s">
        <v>3444</v>
      </c>
      <c r="H313" t="s">
        <v>4160</v>
      </c>
    </row>
    <row r="314" spans="1:21" ht="60.75">
      <c r="A314" s="48" t="s">
        <v>2899</v>
      </c>
      <c r="B314" s="48" t="s">
        <v>3445</v>
      </c>
      <c r="C314" s="46" t="s">
        <v>2916</v>
      </c>
      <c r="D314" s="48" t="s">
        <v>2902</v>
      </c>
      <c r="E314" s="46" t="s">
        <v>3443</v>
      </c>
      <c r="F314" s="48" t="s">
        <v>3444</v>
      </c>
      <c r="H314" t="s">
        <v>4160</v>
      </c>
    </row>
    <row r="315" spans="1:21" ht="75.75">
      <c r="A315" s="48" t="s">
        <v>2899</v>
      </c>
      <c r="B315" s="48" t="s">
        <v>3446</v>
      </c>
      <c r="C315" s="46" t="s">
        <v>3447</v>
      </c>
      <c r="D315" s="48" t="s">
        <v>2902</v>
      </c>
      <c r="E315" s="46" t="s">
        <v>3448</v>
      </c>
      <c r="F315" s="48" t="s">
        <v>3449</v>
      </c>
      <c r="H315" s="49" t="s">
        <v>4160</v>
      </c>
    </row>
    <row r="316" spans="1:21" ht="75.75">
      <c r="A316" s="48" t="s">
        <v>2899</v>
      </c>
      <c r="B316" s="48" t="s">
        <v>3450</v>
      </c>
      <c r="C316" s="46" t="s">
        <v>2916</v>
      </c>
      <c r="D316" s="48" t="s">
        <v>2902</v>
      </c>
      <c r="E316" s="46" t="s">
        <v>3448</v>
      </c>
      <c r="F316" s="48" t="s">
        <v>3449</v>
      </c>
      <c r="H316" s="49" t="s">
        <v>4160</v>
      </c>
    </row>
    <row r="317" spans="1:21" ht="105.75">
      <c r="A317" s="52" t="s">
        <v>2899</v>
      </c>
      <c r="B317" s="52" t="s">
        <v>3451</v>
      </c>
      <c r="C317" s="51" t="s">
        <v>3452</v>
      </c>
      <c r="D317" s="52" t="s">
        <v>2902</v>
      </c>
      <c r="E317" s="51" t="s">
        <v>3453</v>
      </c>
      <c r="F317" s="52" t="s">
        <v>3444</v>
      </c>
      <c r="G317" s="53"/>
      <c r="H317" s="53" t="s">
        <v>4160</v>
      </c>
      <c r="I317" s="53"/>
      <c r="J317" s="53"/>
      <c r="K317" s="53"/>
      <c r="L317" s="53"/>
      <c r="M317" s="53"/>
      <c r="N317" s="53"/>
    </row>
    <row r="318" spans="1:21" ht="105.75">
      <c r="A318" s="52" t="s">
        <v>2899</v>
      </c>
      <c r="B318" s="52" t="s">
        <v>3454</v>
      </c>
      <c r="C318" s="51" t="s">
        <v>2916</v>
      </c>
      <c r="D318" s="52" t="s">
        <v>2902</v>
      </c>
      <c r="E318" s="51" t="s">
        <v>3453</v>
      </c>
      <c r="F318" s="52" t="s">
        <v>3444</v>
      </c>
      <c r="G318" s="53"/>
      <c r="H318" s="53" t="s">
        <v>4160</v>
      </c>
      <c r="I318" s="53"/>
      <c r="J318" s="53"/>
      <c r="K318" s="53"/>
      <c r="L318" s="53"/>
      <c r="M318" s="53"/>
      <c r="N318" s="53"/>
    </row>
    <row r="319" spans="1:21" ht="90.75">
      <c r="A319" s="48" t="s">
        <v>2899</v>
      </c>
      <c r="B319" s="48" t="s">
        <v>3455</v>
      </c>
      <c r="C319" s="46" t="s">
        <v>3456</v>
      </c>
      <c r="D319" s="48" t="s">
        <v>2902</v>
      </c>
      <c r="E319" s="46" t="s">
        <v>3457</v>
      </c>
      <c r="F319" s="48" t="s">
        <v>3449</v>
      </c>
      <c r="H319" s="49" t="s">
        <v>4160</v>
      </c>
    </row>
    <row r="320" spans="1:21" ht="90.75">
      <c r="A320" s="48" t="s">
        <v>2899</v>
      </c>
      <c r="B320" s="48" t="s">
        <v>3458</v>
      </c>
      <c r="C320" s="46" t="s">
        <v>2916</v>
      </c>
      <c r="D320" s="48" t="s">
        <v>2902</v>
      </c>
      <c r="E320" s="46" t="s">
        <v>3459</v>
      </c>
      <c r="F320" s="48" t="s">
        <v>3449</v>
      </c>
      <c r="H320" s="49" t="s">
        <v>4160</v>
      </c>
    </row>
    <row r="321" spans="1:10" ht="75.75">
      <c r="A321" s="48" t="s">
        <v>2899</v>
      </c>
      <c r="B321" s="48" t="s">
        <v>3460</v>
      </c>
      <c r="C321" s="46" t="s">
        <v>3456</v>
      </c>
      <c r="D321" s="48" t="s">
        <v>2902</v>
      </c>
      <c r="E321" s="46" t="s">
        <v>3461</v>
      </c>
      <c r="F321" s="48" t="s">
        <v>3449</v>
      </c>
      <c r="H321" s="49" t="s">
        <v>4160</v>
      </c>
    </row>
    <row r="322" spans="1:10" ht="75.75">
      <c r="A322" s="48" t="s">
        <v>2899</v>
      </c>
      <c r="B322" s="48" t="s">
        <v>3462</v>
      </c>
      <c r="C322" s="46" t="s">
        <v>2916</v>
      </c>
      <c r="D322" s="48" t="s">
        <v>2902</v>
      </c>
      <c r="E322" s="46" t="s">
        <v>3461</v>
      </c>
      <c r="F322" s="48" t="s">
        <v>3449</v>
      </c>
      <c r="H322" s="49" t="s">
        <v>4160</v>
      </c>
    </row>
    <row r="323" spans="1:10" ht="45.75">
      <c r="A323" s="48" t="s">
        <v>2899</v>
      </c>
      <c r="B323" s="48" t="s">
        <v>3463</v>
      </c>
      <c r="C323" s="46" t="s">
        <v>3464</v>
      </c>
      <c r="D323" s="48" t="s">
        <v>2922</v>
      </c>
      <c r="E323" s="46"/>
      <c r="F323" s="48" t="s">
        <v>3092</v>
      </c>
      <c r="H323" s="49" t="s">
        <v>4160</v>
      </c>
    </row>
    <row r="324" spans="1:10" ht="60.75">
      <c r="A324" s="48" t="s">
        <v>2899</v>
      </c>
      <c r="B324" s="48" t="s">
        <v>3465</v>
      </c>
      <c r="C324" s="46" t="s">
        <v>3466</v>
      </c>
      <c r="D324" s="48" t="s">
        <v>2922</v>
      </c>
      <c r="E324" s="46"/>
      <c r="F324" s="48" t="s">
        <v>3092</v>
      </c>
      <c r="H324" s="49" t="s">
        <v>4160</v>
      </c>
    </row>
    <row r="325" spans="1:10" ht="75.75">
      <c r="A325" s="48" t="s">
        <v>2899</v>
      </c>
      <c r="B325" s="48" t="s">
        <v>3467</v>
      </c>
      <c r="C325" s="46" t="s">
        <v>3468</v>
      </c>
      <c r="D325" s="48" t="s">
        <v>2922</v>
      </c>
      <c r="E325" s="46"/>
      <c r="F325" s="48" t="s">
        <v>3092</v>
      </c>
      <c r="H325" s="49" t="s">
        <v>4160</v>
      </c>
    </row>
    <row r="326" spans="1:10" ht="60.75">
      <c r="A326" s="48" t="s">
        <v>2899</v>
      </c>
      <c r="B326" s="48" t="s">
        <v>3469</v>
      </c>
      <c r="C326" s="46" t="s">
        <v>3470</v>
      </c>
      <c r="D326" s="48" t="s">
        <v>2922</v>
      </c>
      <c r="E326" s="46"/>
      <c r="F326" s="48" t="s">
        <v>3092</v>
      </c>
      <c r="H326" s="49" t="s">
        <v>4160</v>
      </c>
    </row>
    <row r="327" spans="1:10" ht="120.75">
      <c r="A327" s="48" t="s">
        <v>2899</v>
      </c>
      <c r="B327" s="48" t="s">
        <v>3471</v>
      </c>
      <c r="C327" s="46" t="s">
        <v>3472</v>
      </c>
      <c r="D327" s="48" t="s">
        <v>2922</v>
      </c>
      <c r="E327" s="46"/>
      <c r="F327" s="48" t="s">
        <v>3092</v>
      </c>
      <c r="H327" s="49" t="s">
        <v>4160</v>
      </c>
    </row>
    <row r="328" spans="1:10" ht="105.75">
      <c r="A328" s="48" t="s">
        <v>2899</v>
      </c>
      <c r="B328" s="48" t="s">
        <v>3473</v>
      </c>
      <c r="C328" s="46" t="s">
        <v>3474</v>
      </c>
      <c r="D328" s="48" t="s">
        <v>2922</v>
      </c>
      <c r="E328" s="46"/>
      <c r="F328" s="48" t="s">
        <v>3092</v>
      </c>
      <c r="H328" s="49" t="s">
        <v>4160</v>
      </c>
    </row>
    <row r="329" spans="1:10" ht="30.75">
      <c r="A329" s="48" t="s">
        <v>2899</v>
      </c>
      <c r="B329" s="48" t="s">
        <v>3475</v>
      </c>
      <c r="C329" s="46" t="s">
        <v>2916</v>
      </c>
      <c r="D329" s="48" t="s">
        <v>2902</v>
      </c>
      <c r="E329" s="46" t="s">
        <v>3476</v>
      </c>
      <c r="F329" s="48" t="s">
        <v>3092</v>
      </c>
      <c r="H329" s="49" t="s">
        <v>4160</v>
      </c>
    </row>
    <row r="330" spans="1:10" ht="60.75">
      <c r="A330" s="48" t="s">
        <v>2899</v>
      </c>
      <c r="B330" s="48" t="s">
        <v>3475</v>
      </c>
      <c r="C330" s="46" t="s">
        <v>2916</v>
      </c>
      <c r="D330" s="48" t="s">
        <v>2902</v>
      </c>
      <c r="E330" s="46" t="s">
        <v>3443</v>
      </c>
      <c r="F330" s="48" t="s">
        <v>3444</v>
      </c>
      <c r="H330" s="49" t="s">
        <v>4160</v>
      </c>
    </row>
    <row r="331" spans="1:10" ht="60.75">
      <c r="A331" s="52" t="s">
        <v>2899</v>
      </c>
      <c r="B331" s="52" t="s">
        <v>3477</v>
      </c>
      <c r="C331" s="51" t="s">
        <v>3478</v>
      </c>
      <c r="D331" s="52" t="s">
        <v>2922</v>
      </c>
      <c r="E331" s="51"/>
      <c r="F331" s="52" t="s">
        <v>3016</v>
      </c>
      <c r="G331" s="53"/>
      <c r="H331" s="53" t="s">
        <v>4161</v>
      </c>
      <c r="I331" s="53"/>
      <c r="J331" s="53"/>
    </row>
    <row r="332" spans="1:10">
      <c r="A332" s="52" t="s">
        <v>2899</v>
      </c>
      <c r="B332" s="52" t="s">
        <v>3479</v>
      </c>
      <c r="C332" s="51" t="s">
        <v>3012</v>
      </c>
      <c r="D332" s="52" t="s">
        <v>2922</v>
      </c>
      <c r="E332" s="51"/>
      <c r="F332" s="52" t="s">
        <v>3016</v>
      </c>
      <c r="G332" s="53"/>
      <c r="H332" s="53" t="s">
        <v>4161</v>
      </c>
      <c r="I332" s="53"/>
      <c r="J332" s="53"/>
    </row>
    <row r="333" spans="1:10" ht="30.75">
      <c r="A333" s="48" t="s">
        <v>2899</v>
      </c>
      <c r="B333" s="48" t="s">
        <v>3480</v>
      </c>
      <c r="C333" s="46" t="s">
        <v>3481</v>
      </c>
      <c r="D333" s="48" t="s">
        <v>2922</v>
      </c>
      <c r="E333" s="46"/>
      <c r="F333" s="48" t="s">
        <v>3016</v>
      </c>
    </row>
    <row r="334" spans="1:10">
      <c r="A334" s="48" t="s">
        <v>2899</v>
      </c>
      <c r="B334" s="48" t="s">
        <v>3482</v>
      </c>
      <c r="C334" s="46" t="s">
        <v>3483</v>
      </c>
      <c r="D334" s="48" t="s">
        <v>2922</v>
      </c>
      <c r="E334" s="46"/>
      <c r="F334" s="48" t="s">
        <v>3016</v>
      </c>
    </row>
    <row r="335" spans="1:10">
      <c r="A335" s="48" t="s">
        <v>2899</v>
      </c>
      <c r="B335" s="48" t="s">
        <v>3484</v>
      </c>
      <c r="C335" s="46" t="s">
        <v>3485</v>
      </c>
      <c r="D335" s="48" t="s">
        <v>2922</v>
      </c>
      <c r="E335" s="46"/>
      <c r="F335" s="48" t="s">
        <v>3016</v>
      </c>
    </row>
    <row r="336" spans="1:10">
      <c r="A336" s="48" t="s">
        <v>2899</v>
      </c>
      <c r="B336" s="48" t="s">
        <v>3486</v>
      </c>
      <c r="C336" s="46" t="s">
        <v>3012</v>
      </c>
      <c r="D336" s="48" t="s">
        <v>2922</v>
      </c>
      <c r="E336" s="46"/>
      <c r="F336" s="48" t="s">
        <v>3016</v>
      </c>
    </row>
    <row r="337" spans="1:8">
      <c r="A337" s="48" t="s">
        <v>2899</v>
      </c>
      <c r="B337" s="48" t="s">
        <v>3487</v>
      </c>
      <c r="C337" s="46" t="s">
        <v>3488</v>
      </c>
      <c r="D337" s="48" t="s">
        <v>2922</v>
      </c>
      <c r="E337" s="46"/>
      <c r="F337" s="48" t="s">
        <v>3016</v>
      </c>
    </row>
    <row r="338" spans="1:8">
      <c r="A338" s="48" t="s">
        <v>2899</v>
      </c>
      <c r="B338" s="48" t="s">
        <v>3489</v>
      </c>
      <c r="C338" s="46" t="s">
        <v>3490</v>
      </c>
      <c r="D338" s="48" t="s">
        <v>2922</v>
      </c>
      <c r="E338" s="46"/>
      <c r="F338" s="48" t="s">
        <v>3016</v>
      </c>
    </row>
    <row r="339" spans="1:8">
      <c r="A339" s="48" t="s">
        <v>2899</v>
      </c>
      <c r="B339" s="48" t="s">
        <v>3491</v>
      </c>
      <c r="C339" s="46" t="s">
        <v>3492</v>
      </c>
      <c r="D339" s="48" t="s">
        <v>2922</v>
      </c>
      <c r="E339" s="46"/>
      <c r="F339" s="48" t="s">
        <v>3016</v>
      </c>
    </row>
    <row r="340" spans="1:8">
      <c r="A340" s="48" t="s">
        <v>2899</v>
      </c>
      <c r="B340" s="48" t="s">
        <v>3493</v>
      </c>
      <c r="C340" s="46" t="s">
        <v>3494</v>
      </c>
      <c r="D340" s="48" t="s">
        <v>2922</v>
      </c>
      <c r="E340" s="46"/>
      <c r="F340" s="48" t="s">
        <v>3016</v>
      </c>
    </row>
    <row r="341" spans="1:8" ht="45.75">
      <c r="A341" s="48" t="s">
        <v>2899</v>
      </c>
      <c r="B341" s="48" t="s">
        <v>3495</v>
      </c>
      <c r="C341" s="46" t="s">
        <v>3496</v>
      </c>
      <c r="D341" s="48" t="s">
        <v>2922</v>
      </c>
      <c r="E341" s="46"/>
      <c r="F341" s="48" t="s">
        <v>3016</v>
      </c>
    </row>
    <row r="342" spans="1:8" ht="30.75">
      <c r="A342" s="48" t="s">
        <v>2899</v>
      </c>
      <c r="B342" s="48" t="s">
        <v>3497</v>
      </c>
      <c r="C342" s="46" t="s">
        <v>3498</v>
      </c>
      <c r="D342" s="48" t="s">
        <v>2922</v>
      </c>
      <c r="E342" s="46"/>
      <c r="F342" s="48" t="s">
        <v>3016</v>
      </c>
    </row>
    <row r="343" spans="1:8">
      <c r="A343" s="48" t="s">
        <v>2899</v>
      </c>
      <c r="B343" s="48" t="s">
        <v>3499</v>
      </c>
      <c r="C343" s="46" t="s">
        <v>3500</v>
      </c>
      <c r="D343" s="48" t="s">
        <v>2922</v>
      </c>
      <c r="E343" s="46"/>
      <c r="F343" s="48" t="s">
        <v>3016</v>
      </c>
    </row>
    <row r="344" spans="1:8">
      <c r="A344" s="48" t="s">
        <v>2899</v>
      </c>
      <c r="B344" s="48" t="s">
        <v>3501</v>
      </c>
      <c r="C344" s="46" t="s">
        <v>3502</v>
      </c>
      <c r="D344" s="48" t="s">
        <v>2922</v>
      </c>
      <c r="E344" s="46"/>
      <c r="F344" s="48" t="s">
        <v>3016</v>
      </c>
    </row>
    <row r="345" spans="1:8" ht="30.75">
      <c r="A345" s="48" t="s">
        <v>2899</v>
      </c>
      <c r="B345" s="48" t="s">
        <v>3503</v>
      </c>
      <c r="C345" s="46" t="s">
        <v>3504</v>
      </c>
      <c r="D345" s="48" t="s">
        <v>2922</v>
      </c>
      <c r="E345" s="46"/>
      <c r="F345" s="48" t="s">
        <v>3016</v>
      </c>
    </row>
    <row r="346" spans="1:8" ht="45.75">
      <c r="A346" s="48" t="s">
        <v>2899</v>
      </c>
      <c r="B346" s="48" t="s">
        <v>3505</v>
      </c>
      <c r="C346" s="46" t="s">
        <v>3506</v>
      </c>
      <c r="D346" s="48" t="s">
        <v>2922</v>
      </c>
      <c r="E346" s="46"/>
      <c r="F346" s="48" t="s">
        <v>3016</v>
      </c>
    </row>
    <row r="347" spans="1:8" ht="30.75">
      <c r="A347" s="48" t="s">
        <v>2899</v>
      </c>
      <c r="B347" s="48" t="s">
        <v>3507</v>
      </c>
      <c r="C347" s="46" t="s">
        <v>3508</v>
      </c>
      <c r="D347" s="48" t="s">
        <v>2922</v>
      </c>
      <c r="E347" s="46"/>
      <c r="F347" s="48" t="s">
        <v>3016</v>
      </c>
    </row>
    <row r="348" spans="1:8">
      <c r="A348" s="48" t="s">
        <v>2899</v>
      </c>
      <c r="B348" s="48" t="s">
        <v>3509</v>
      </c>
      <c r="C348" s="46" t="s">
        <v>2916</v>
      </c>
      <c r="D348" s="48" t="s">
        <v>2922</v>
      </c>
      <c r="E348" s="46"/>
      <c r="F348" s="48" t="s">
        <v>3016</v>
      </c>
    </row>
    <row r="349" spans="1:8">
      <c r="A349" s="48" t="s">
        <v>2899</v>
      </c>
      <c r="B349" s="48" t="s">
        <v>3510</v>
      </c>
      <c r="C349" s="46" t="s">
        <v>3511</v>
      </c>
      <c r="D349" s="48" t="s">
        <v>2922</v>
      </c>
      <c r="E349" s="46"/>
      <c r="F349" s="48" t="s">
        <v>3016</v>
      </c>
    </row>
    <row r="350" spans="1:8" ht="30.75">
      <c r="A350" s="48" t="s">
        <v>2899</v>
      </c>
      <c r="B350" s="48" t="s">
        <v>3512</v>
      </c>
      <c r="C350" s="46" t="s">
        <v>3513</v>
      </c>
      <c r="D350" s="48" t="s">
        <v>2922</v>
      </c>
      <c r="E350" s="46"/>
      <c r="F350" s="48" t="s">
        <v>3016</v>
      </c>
    </row>
    <row r="351" spans="1:8" ht="30.75">
      <c r="A351" s="48" t="s">
        <v>2899</v>
      </c>
      <c r="B351" s="48" t="s">
        <v>3514</v>
      </c>
      <c r="C351" s="46" t="s">
        <v>3515</v>
      </c>
      <c r="D351" s="48" t="s">
        <v>2922</v>
      </c>
      <c r="E351" s="46"/>
      <c r="F351" s="48" t="s">
        <v>3092</v>
      </c>
    </row>
    <row r="352" spans="1:8" ht="30.75">
      <c r="A352" s="48" t="s">
        <v>2899</v>
      </c>
      <c r="B352" s="48" t="s">
        <v>3516</v>
      </c>
      <c r="C352" s="46" t="s">
        <v>3517</v>
      </c>
      <c r="D352" s="48" t="s">
        <v>2902</v>
      </c>
      <c r="E352" s="46" t="s">
        <v>3518</v>
      </c>
      <c r="F352" s="48" t="s">
        <v>3016</v>
      </c>
      <c r="H352" t="s">
        <v>4162</v>
      </c>
    </row>
    <row r="353" spans="1:13" ht="195.75">
      <c r="A353" s="48" t="s">
        <v>2899</v>
      </c>
      <c r="B353" s="48" t="s">
        <v>3519</v>
      </c>
      <c r="C353" s="46" t="s">
        <v>3520</v>
      </c>
      <c r="D353" s="48" t="s">
        <v>2902</v>
      </c>
      <c r="E353" s="46" t="s">
        <v>3521</v>
      </c>
      <c r="F353" s="48" t="s">
        <v>3016</v>
      </c>
      <c r="H353" t="s">
        <v>4162</v>
      </c>
    </row>
    <row r="354" spans="1:13" ht="120.75">
      <c r="A354" s="52" t="s">
        <v>2899</v>
      </c>
      <c r="B354" s="52" t="s">
        <v>3522</v>
      </c>
      <c r="C354" s="51" t="s">
        <v>3523</v>
      </c>
      <c r="D354" s="52" t="s">
        <v>2922</v>
      </c>
      <c r="E354" s="51"/>
      <c r="F354" s="52" t="s">
        <v>3016</v>
      </c>
      <c r="G354" s="53"/>
      <c r="H354" s="53" t="s">
        <v>4163</v>
      </c>
      <c r="I354" s="53"/>
      <c r="J354" s="53"/>
      <c r="K354" s="53"/>
      <c r="L354" s="53"/>
      <c r="M354" s="53"/>
    </row>
    <row r="355" spans="1:13">
      <c r="A355" s="52" t="s">
        <v>2899</v>
      </c>
      <c r="B355" s="52" t="s">
        <v>3524</v>
      </c>
      <c r="C355" s="51" t="s">
        <v>3525</v>
      </c>
      <c r="D355" s="52" t="s">
        <v>2922</v>
      </c>
      <c r="E355" s="51"/>
      <c r="F355" s="52" t="s">
        <v>3016</v>
      </c>
      <c r="G355" s="53"/>
      <c r="H355" s="53" t="s">
        <v>4164</v>
      </c>
      <c r="I355" s="53"/>
    </row>
    <row r="356" spans="1:13" ht="30.75">
      <c r="A356" s="52" t="s">
        <v>2899</v>
      </c>
      <c r="B356" s="52" t="s">
        <v>3526</v>
      </c>
      <c r="C356" s="51" t="s">
        <v>2916</v>
      </c>
      <c r="D356" s="52" t="s">
        <v>2902</v>
      </c>
      <c r="E356" s="51" t="s">
        <v>3527</v>
      </c>
      <c r="F356" s="52" t="s">
        <v>3016</v>
      </c>
      <c r="G356" s="53"/>
      <c r="H356" s="53" t="s">
        <v>4164</v>
      </c>
      <c r="I356" s="53"/>
    </row>
    <row r="357" spans="1:13">
      <c r="A357" s="48" t="s">
        <v>2899</v>
      </c>
      <c r="B357" s="48" t="s">
        <v>3528</v>
      </c>
      <c r="C357" s="46" t="s">
        <v>3529</v>
      </c>
      <c r="D357" s="48" t="s">
        <v>2922</v>
      </c>
      <c r="E357" s="46"/>
      <c r="F357" s="48" t="s">
        <v>3016</v>
      </c>
    </row>
    <row r="358" spans="1:13" ht="30.75">
      <c r="A358" s="48" t="s">
        <v>2899</v>
      </c>
      <c r="B358" s="48" t="s">
        <v>3530</v>
      </c>
      <c r="C358" s="46" t="s">
        <v>3531</v>
      </c>
      <c r="D358" s="48" t="s">
        <v>2902</v>
      </c>
      <c r="E358" s="46" t="s">
        <v>3532</v>
      </c>
      <c r="F358" s="48" t="s">
        <v>3016</v>
      </c>
    </row>
    <row r="359" spans="1:13">
      <c r="A359" s="48" t="s">
        <v>2899</v>
      </c>
      <c r="B359" s="48" t="s">
        <v>3533</v>
      </c>
      <c r="C359" s="46" t="s">
        <v>3534</v>
      </c>
      <c r="D359" s="48" t="s">
        <v>2922</v>
      </c>
      <c r="E359" s="46"/>
      <c r="F359" s="48" t="s">
        <v>3016</v>
      </c>
    </row>
    <row r="360" spans="1:13">
      <c r="A360" s="48" t="s">
        <v>2899</v>
      </c>
      <c r="B360" s="48" t="s">
        <v>3535</v>
      </c>
      <c r="C360" s="46" t="s">
        <v>3536</v>
      </c>
      <c r="D360" s="48" t="s">
        <v>2922</v>
      </c>
      <c r="E360" s="46"/>
      <c r="F360" s="48" t="s">
        <v>3016</v>
      </c>
    </row>
    <row r="361" spans="1:13">
      <c r="A361" s="52" t="s">
        <v>2899</v>
      </c>
      <c r="B361" s="52" t="s">
        <v>3537</v>
      </c>
      <c r="C361" s="51" t="s">
        <v>3538</v>
      </c>
      <c r="D361" s="52" t="s">
        <v>2922</v>
      </c>
      <c r="E361" s="51"/>
      <c r="F361" s="52" t="s">
        <v>3092</v>
      </c>
      <c r="G361" s="53"/>
      <c r="H361" s="53" t="s">
        <v>4165</v>
      </c>
      <c r="I361" s="53"/>
    </row>
    <row r="362" spans="1:13">
      <c r="A362" s="52" t="s">
        <v>2899</v>
      </c>
      <c r="B362" s="52" t="s">
        <v>3537</v>
      </c>
      <c r="C362" s="51" t="s">
        <v>3538</v>
      </c>
      <c r="D362" s="52" t="s">
        <v>2922</v>
      </c>
      <c r="E362" s="51"/>
      <c r="F362" s="52" t="s">
        <v>3225</v>
      </c>
      <c r="G362" s="53"/>
      <c r="H362" s="53" t="s">
        <v>4165</v>
      </c>
      <c r="I362" s="53"/>
    </row>
    <row r="363" spans="1:13" ht="30.75">
      <c r="A363" s="48" t="s">
        <v>2899</v>
      </c>
      <c r="B363" s="48" t="s">
        <v>3539</v>
      </c>
      <c r="C363" s="46" t="s">
        <v>3540</v>
      </c>
      <c r="D363" s="48" t="s">
        <v>2902</v>
      </c>
      <c r="E363" s="46" t="s">
        <v>3541</v>
      </c>
      <c r="F363" s="48" t="s">
        <v>3016</v>
      </c>
      <c r="H363" t="s">
        <v>4166</v>
      </c>
    </row>
    <row r="364" spans="1:13" ht="75.75">
      <c r="A364" s="48" t="s">
        <v>2899</v>
      </c>
      <c r="B364" s="48" t="s">
        <v>3542</v>
      </c>
      <c r="C364" s="46" t="s">
        <v>3543</v>
      </c>
      <c r="D364" s="48" t="s">
        <v>2902</v>
      </c>
      <c r="E364" s="46" t="s">
        <v>3544</v>
      </c>
      <c r="F364" s="48" t="s">
        <v>3044</v>
      </c>
      <c r="H364" s="49" t="s">
        <v>4166</v>
      </c>
    </row>
    <row r="365" spans="1:13">
      <c r="A365" s="48" t="s">
        <v>2899</v>
      </c>
      <c r="B365" s="48" t="s">
        <v>3542</v>
      </c>
      <c r="C365" s="46" t="s">
        <v>3543</v>
      </c>
      <c r="D365" s="48" t="s">
        <v>2922</v>
      </c>
      <c r="E365" s="46"/>
      <c r="F365" s="48" t="s">
        <v>3016</v>
      </c>
      <c r="H365" s="49" t="s">
        <v>4166</v>
      </c>
    </row>
    <row r="366" spans="1:13" ht="30.75">
      <c r="A366" s="48" t="s">
        <v>2899</v>
      </c>
      <c r="B366" s="48" t="s">
        <v>3545</v>
      </c>
      <c r="C366" s="46" t="s">
        <v>3546</v>
      </c>
      <c r="D366" s="48" t="s">
        <v>2902</v>
      </c>
      <c r="E366" s="46" t="s">
        <v>3547</v>
      </c>
      <c r="F366" s="48" t="s">
        <v>3016</v>
      </c>
      <c r="H366" s="49" t="s">
        <v>4166</v>
      </c>
    </row>
    <row r="367" spans="1:13" ht="75.75">
      <c r="A367" s="48" t="s">
        <v>2899</v>
      </c>
      <c r="B367" s="48" t="s">
        <v>3545</v>
      </c>
      <c r="C367" s="46" t="s">
        <v>3546</v>
      </c>
      <c r="D367" s="48" t="s">
        <v>2902</v>
      </c>
      <c r="E367" s="46" t="s">
        <v>3544</v>
      </c>
      <c r="F367" s="48" t="s">
        <v>3044</v>
      </c>
      <c r="H367" s="49" t="s">
        <v>4166</v>
      </c>
    </row>
    <row r="368" spans="1:13">
      <c r="A368" s="48" t="s">
        <v>2899</v>
      </c>
      <c r="B368" s="48" t="s">
        <v>3548</v>
      </c>
      <c r="C368" s="46" t="s">
        <v>2916</v>
      </c>
      <c r="D368" s="48" t="s">
        <v>2902</v>
      </c>
      <c r="E368" s="46" t="s">
        <v>3549</v>
      </c>
      <c r="F368" s="48" t="s">
        <v>3016</v>
      </c>
      <c r="H368" s="49" t="s">
        <v>4166</v>
      </c>
    </row>
    <row r="369" spans="1:8" ht="30.75">
      <c r="A369" s="48" t="s">
        <v>2899</v>
      </c>
      <c r="B369" s="48" t="s">
        <v>3550</v>
      </c>
      <c r="C369" s="46" t="s">
        <v>3551</v>
      </c>
      <c r="D369" s="48" t="s">
        <v>2922</v>
      </c>
      <c r="E369" s="46"/>
      <c r="F369" s="48" t="s">
        <v>3016</v>
      </c>
    </row>
    <row r="370" spans="1:8">
      <c r="A370" s="48" t="s">
        <v>2899</v>
      </c>
      <c r="B370" s="48" t="s">
        <v>3552</v>
      </c>
      <c r="C370" s="46" t="s">
        <v>3553</v>
      </c>
      <c r="D370" s="48" t="s">
        <v>2922</v>
      </c>
      <c r="E370" s="46"/>
      <c r="F370" s="48" t="s">
        <v>3016</v>
      </c>
    </row>
    <row r="371" spans="1:8" ht="30.75">
      <c r="A371" s="48" t="s">
        <v>2899</v>
      </c>
      <c r="B371" s="48" t="s">
        <v>3554</v>
      </c>
      <c r="C371" s="46" t="s">
        <v>2916</v>
      </c>
      <c r="D371" s="48" t="s">
        <v>2902</v>
      </c>
      <c r="E371" s="46" t="s">
        <v>3187</v>
      </c>
      <c r="F371" s="48" t="s">
        <v>3016</v>
      </c>
    </row>
    <row r="372" spans="1:8">
      <c r="A372" s="48" t="s">
        <v>2899</v>
      </c>
      <c r="B372" s="48" t="s">
        <v>3554</v>
      </c>
      <c r="C372" s="46" t="s">
        <v>2916</v>
      </c>
      <c r="D372" s="48" t="s">
        <v>2902</v>
      </c>
      <c r="E372" s="46" t="s">
        <v>3055</v>
      </c>
      <c r="F372" s="48" t="s">
        <v>3056</v>
      </c>
    </row>
    <row r="373" spans="1:8" ht="30.75">
      <c r="A373" s="48" t="s">
        <v>2899</v>
      </c>
      <c r="B373" s="48" t="s">
        <v>3555</v>
      </c>
      <c r="C373" s="46" t="s">
        <v>3556</v>
      </c>
      <c r="D373" s="48" t="s">
        <v>2922</v>
      </c>
      <c r="E373" s="46"/>
      <c r="F373" s="48" t="s">
        <v>3092</v>
      </c>
      <c r="H373" t="s">
        <v>4167</v>
      </c>
    </row>
    <row r="374" spans="1:8" ht="45.75">
      <c r="A374" s="48" t="s">
        <v>2899</v>
      </c>
      <c r="B374" s="48" t="s">
        <v>3555</v>
      </c>
      <c r="C374" s="46" t="s">
        <v>3556</v>
      </c>
      <c r="D374" s="48" t="s">
        <v>2902</v>
      </c>
      <c r="E374" s="46" t="s">
        <v>3229</v>
      </c>
      <c r="F374" s="48" t="s">
        <v>3230</v>
      </c>
      <c r="H374" s="49" t="s">
        <v>4167</v>
      </c>
    </row>
    <row r="375" spans="1:8" ht="180.75">
      <c r="A375" s="48" t="s">
        <v>2899</v>
      </c>
      <c r="B375" s="48" t="s">
        <v>3555</v>
      </c>
      <c r="C375" s="46" t="s">
        <v>3556</v>
      </c>
      <c r="D375" s="48" t="s">
        <v>2902</v>
      </c>
      <c r="E375" s="46" t="s">
        <v>3272</v>
      </c>
      <c r="F375" s="48" t="s">
        <v>3557</v>
      </c>
      <c r="H375" s="49" t="s">
        <v>4167</v>
      </c>
    </row>
    <row r="376" spans="1:8" ht="180.75">
      <c r="A376" s="48" t="s">
        <v>2899</v>
      </c>
      <c r="B376" s="48" t="s">
        <v>3558</v>
      </c>
      <c r="C376" s="46" t="s">
        <v>3559</v>
      </c>
      <c r="D376" s="48" t="s">
        <v>2902</v>
      </c>
      <c r="E376" s="46" t="s">
        <v>3272</v>
      </c>
      <c r="F376" s="48" t="s">
        <v>3232</v>
      </c>
      <c r="H376" s="49" t="s">
        <v>4167</v>
      </c>
    </row>
    <row r="377" spans="1:8" ht="180.75">
      <c r="A377" s="48" t="s">
        <v>2899</v>
      </c>
      <c r="B377" s="48" t="s">
        <v>3560</v>
      </c>
      <c r="C377" s="46" t="s">
        <v>2916</v>
      </c>
      <c r="D377" s="48" t="s">
        <v>2902</v>
      </c>
      <c r="E377" s="46" t="s">
        <v>3272</v>
      </c>
      <c r="F377" s="48" t="s">
        <v>3232</v>
      </c>
      <c r="H377" s="49" t="s">
        <v>4167</v>
      </c>
    </row>
    <row r="378" spans="1:8" ht="45.75">
      <c r="A378" s="48" t="s">
        <v>2899</v>
      </c>
      <c r="B378" s="48" t="s">
        <v>3561</v>
      </c>
      <c r="C378" s="46" t="s">
        <v>3562</v>
      </c>
      <c r="D378" s="48" t="s">
        <v>2922</v>
      </c>
      <c r="E378" s="46"/>
      <c r="F378" s="48" t="s">
        <v>3092</v>
      </c>
      <c r="H378" s="49" t="s">
        <v>4167</v>
      </c>
    </row>
    <row r="379" spans="1:8" ht="30.75">
      <c r="A379" s="48" t="s">
        <v>2899</v>
      </c>
      <c r="B379" s="48" t="s">
        <v>3563</v>
      </c>
      <c r="C379" s="46" t="s">
        <v>3564</v>
      </c>
      <c r="D379" s="48" t="s">
        <v>2922</v>
      </c>
      <c r="E379" s="46"/>
      <c r="F379" s="48" t="s">
        <v>3092</v>
      </c>
      <c r="H379" s="49" t="s">
        <v>4167</v>
      </c>
    </row>
    <row r="380" spans="1:8" ht="30.75">
      <c r="A380" s="48" t="s">
        <v>2899</v>
      </c>
      <c r="B380" s="48" t="s">
        <v>3565</v>
      </c>
      <c r="C380" s="46" t="s">
        <v>2916</v>
      </c>
      <c r="D380" s="48" t="s">
        <v>2902</v>
      </c>
      <c r="E380" s="46" t="s">
        <v>3566</v>
      </c>
      <c r="F380" s="48" t="s">
        <v>3092</v>
      </c>
      <c r="H380" s="49" t="s">
        <v>4167</v>
      </c>
    </row>
    <row r="381" spans="1:8" ht="45.75">
      <c r="A381" s="48" t="s">
        <v>2899</v>
      </c>
      <c r="B381" s="48" t="s">
        <v>3565</v>
      </c>
      <c r="C381" s="46" t="s">
        <v>2916</v>
      </c>
      <c r="D381" s="48" t="s">
        <v>2902</v>
      </c>
      <c r="E381" s="46" t="s">
        <v>3229</v>
      </c>
      <c r="F381" s="48" t="s">
        <v>3230</v>
      </c>
      <c r="H381" s="49" t="s">
        <v>4167</v>
      </c>
    </row>
    <row r="382" spans="1:8" ht="45.75">
      <c r="A382" s="48" t="s">
        <v>2899</v>
      </c>
      <c r="B382" s="48" t="s">
        <v>3567</v>
      </c>
      <c r="C382" s="46" t="s">
        <v>3568</v>
      </c>
      <c r="D382" s="48" t="s">
        <v>2902</v>
      </c>
      <c r="E382" s="46" t="s">
        <v>3569</v>
      </c>
      <c r="F382" s="48" t="s">
        <v>3227</v>
      </c>
      <c r="H382" s="49" t="s">
        <v>4167</v>
      </c>
    </row>
    <row r="383" spans="1:8" ht="45.75">
      <c r="A383" s="48" t="s">
        <v>2899</v>
      </c>
      <c r="B383" s="48" t="s">
        <v>3567</v>
      </c>
      <c r="C383" s="46" t="s">
        <v>3568</v>
      </c>
      <c r="D383" s="48" t="s">
        <v>2902</v>
      </c>
      <c r="E383" s="46" t="s">
        <v>3229</v>
      </c>
      <c r="F383" s="48" t="s">
        <v>3230</v>
      </c>
      <c r="H383" s="49" t="s">
        <v>4167</v>
      </c>
    </row>
    <row r="384" spans="1:8" ht="90.75">
      <c r="A384" s="48" t="s">
        <v>2899</v>
      </c>
      <c r="B384" s="48" t="s">
        <v>3567</v>
      </c>
      <c r="C384" s="46" t="s">
        <v>3568</v>
      </c>
      <c r="D384" s="48" t="s">
        <v>2902</v>
      </c>
      <c r="E384" s="46" t="s">
        <v>3570</v>
      </c>
      <c r="F384" s="48" t="s">
        <v>3571</v>
      </c>
      <c r="H384" s="49" t="s">
        <v>4167</v>
      </c>
    </row>
    <row r="385" spans="1:8" ht="180.75">
      <c r="A385" s="48" t="s">
        <v>2899</v>
      </c>
      <c r="B385" s="48" t="s">
        <v>3567</v>
      </c>
      <c r="C385" s="46" t="s">
        <v>3568</v>
      </c>
      <c r="D385" s="48" t="s">
        <v>2902</v>
      </c>
      <c r="E385" s="46" t="s">
        <v>3272</v>
      </c>
      <c r="F385" s="48" t="s">
        <v>3232</v>
      </c>
      <c r="H385" s="49" t="s">
        <v>4167</v>
      </c>
    </row>
    <row r="386" spans="1:8" ht="60.75">
      <c r="A386" s="48" t="s">
        <v>2899</v>
      </c>
      <c r="B386" s="48" t="s">
        <v>3572</v>
      </c>
      <c r="C386" s="46" t="s">
        <v>3573</v>
      </c>
      <c r="D386" s="48" t="s">
        <v>2902</v>
      </c>
      <c r="E386" s="46" t="s">
        <v>3351</v>
      </c>
      <c r="F386" s="48" t="s">
        <v>3227</v>
      </c>
      <c r="H386" s="49" t="s">
        <v>4167</v>
      </c>
    </row>
    <row r="387" spans="1:8" ht="90.75">
      <c r="A387" s="48" t="s">
        <v>2899</v>
      </c>
      <c r="B387" s="48" t="s">
        <v>3572</v>
      </c>
      <c r="C387" s="46" t="s">
        <v>3573</v>
      </c>
      <c r="D387" s="48" t="s">
        <v>2902</v>
      </c>
      <c r="E387" s="46" t="s">
        <v>3570</v>
      </c>
      <c r="F387" s="48" t="s">
        <v>3571</v>
      </c>
      <c r="H387" s="49" t="s">
        <v>4167</v>
      </c>
    </row>
    <row r="388" spans="1:8" ht="180.75">
      <c r="A388" s="48" t="s">
        <v>2899</v>
      </c>
      <c r="B388" s="48" t="s">
        <v>3572</v>
      </c>
      <c r="C388" s="46" t="s">
        <v>3573</v>
      </c>
      <c r="D388" s="48" t="s">
        <v>2902</v>
      </c>
      <c r="E388" s="46" t="s">
        <v>3272</v>
      </c>
      <c r="F388" s="48" t="s">
        <v>3232</v>
      </c>
      <c r="H388" s="49" t="s">
        <v>4167</v>
      </c>
    </row>
    <row r="389" spans="1:8" ht="75.75">
      <c r="A389" s="48" t="s">
        <v>2899</v>
      </c>
      <c r="B389" s="48" t="s">
        <v>3574</v>
      </c>
      <c r="C389" s="46" t="s">
        <v>3575</v>
      </c>
      <c r="D389" s="48" t="s">
        <v>2902</v>
      </c>
      <c r="E389" s="46" t="s">
        <v>3229</v>
      </c>
      <c r="F389" s="48" t="s">
        <v>3230</v>
      </c>
      <c r="H389" s="49" t="s">
        <v>4167</v>
      </c>
    </row>
    <row r="390" spans="1:8" ht="90.75">
      <c r="A390" s="48" t="s">
        <v>2899</v>
      </c>
      <c r="B390" s="48" t="s">
        <v>3574</v>
      </c>
      <c r="C390" s="46" t="s">
        <v>3575</v>
      </c>
      <c r="D390" s="48" t="s">
        <v>2902</v>
      </c>
      <c r="E390" s="46" t="s">
        <v>3576</v>
      </c>
      <c r="F390" s="48" t="s">
        <v>3571</v>
      </c>
      <c r="H390" s="49" t="s">
        <v>4167</v>
      </c>
    </row>
    <row r="391" spans="1:8" ht="105.75">
      <c r="A391" s="48" t="s">
        <v>2899</v>
      </c>
      <c r="B391" s="48" t="s">
        <v>3577</v>
      </c>
      <c r="C391" s="46" t="s">
        <v>3578</v>
      </c>
      <c r="D391" s="48" t="s">
        <v>2902</v>
      </c>
      <c r="E391" s="46" t="s">
        <v>3570</v>
      </c>
      <c r="F391" s="48" t="s">
        <v>3579</v>
      </c>
      <c r="H391" s="49" t="s">
        <v>4167</v>
      </c>
    </row>
    <row r="392" spans="1:8" ht="45.75">
      <c r="A392" s="48" t="s">
        <v>2899</v>
      </c>
      <c r="B392" s="48" t="s">
        <v>3580</v>
      </c>
      <c r="C392" s="46" t="s">
        <v>3581</v>
      </c>
      <c r="D392" s="48" t="s">
        <v>2902</v>
      </c>
      <c r="E392" s="46" t="s">
        <v>3582</v>
      </c>
      <c r="F392" s="48" t="s">
        <v>3227</v>
      </c>
      <c r="H392" s="49" t="s">
        <v>4167</v>
      </c>
    </row>
    <row r="393" spans="1:8" ht="45.75">
      <c r="A393" s="48" t="s">
        <v>2899</v>
      </c>
      <c r="B393" s="48" t="s">
        <v>3580</v>
      </c>
      <c r="C393" s="46" t="s">
        <v>3581</v>
      </c>
      <c r="D393" s="48" t="s">
        <v>2902</v>
      </c>
      <c r="E393" s="46" t="s">
        <v>3229</v>
      </c>
      <c r="F393" s="48" t="s">
        <v>3230</v>
      </c>
      <c r="H393" s="49" t="s">
        <v>4167</v>
      </c>
    </row>
    <row r="394" spans="1:8" ht="180.75">
      <c r="A394" s="48" t="s">
        <v>2899</v>
      </c>
      <c r="B394" s="48" t="s">
        <v>3580</v>
      </c>
      <c r="C394" s="46" t="s">
        <v>3581</v>
      </c>
      <c r="D394" s="48" t="s">
        <v>2902</v>
      </c>
      <c r="E394" s="46" t="s">
        <v>3272</v>
      </c>
      <c r="F394" s="48" t="s">
        <v>3232</v>
      </c>
      <c r="H394" s="49" t="s">
        <v>4167</v>
      </c>
    </row>
    <row r="395" spans="1:8" ht="30.75">
      <c r="A395" s="48" t="s">
        <v>2899</v>
      </c>
      <c r="B395" s="48" t="s">
        <v>3583</v>
      </c>
      <c r="C395" s="46" t="s">
        <v>3584</v>
      </c>
      <c r="D395" s="48" t="s">
        <v>2922</v>
      </c>
      <c r="E395" s="46"/>
      <c r="F395" s="48" t="s">
        <v>3227</v>
      </c>
      <c r="H395" s="49" t="s">
        <v>4167</v>
      </c>
    </row>
    <row r="396" spans="1:8" ht="45.75">
      <c r="A396" s="48" t="s">
        <v>2899</v>
      </c>
      <c r="B396" s="48" t="s">
        <v>3583</v>
      </c>
      <c r="C396" s="46" t="s">
        <v>3584</v>
      </c>
      <c r="D396" s="48" t="s">
        <v>2902</v>
      </c>
      <c r="E396" s="46" t="s">
        <v>3229</v>
      </c>
      <c r="F396" s="48" t="s">
        <v>3230</v>
      </c>
      <c r="H396" s="49" t="s">
        <v>4167</v>
      </c>
    </row>
    <row r="397" spans="1:8" ht="180.75">
      <c r="A397" s="48" t="s">
        <v>2899</v>
      </c>
      <c r="B397" s="48" t="s">
        <v>3583</v>
      </c>
      <c r="C397" s="46" t="s">
        <v>3584</v>
      </c>
      <c r="D397" s="48" t="s">
        <v>2902</v>
      </c>
      <c r="E397" s="46" t="s">
        <v>3272</v>
      </c>
      <c r="F397" s="48" t="s">
        <v>3232</v>
      </c>
      <c r="H397" s="49" t="s">
        <v>4167</v>
      </c>
    </row>
    <row r="398" spans="1:8" ht="180.75">
      <c r="A398" s="48" t="s">
        <v>2899</v>
      </c>
      <c r="B398" s="48" t="s">
        <v>3585</v>
      </c>
      <c r="C398" s="46" t="s">
        <v>3586</v>
      </c>
      <c r="D398" s="48" t="s">
        <v>2902</v>
      </c>
      <c r="E398" s="46" t="s">
        <v>3272</v>
      </c>
      <c r="F398" s="48" t="s">
        <v>3232</v>
      </c>
      <c r="H398" s="49" t="s">
        <v>4167</v>
      </c>
    </row>
    <row r="399" spans="1:8" ht="120.75">
      <c r="A399" s="48" t="s">
        <v>2899</v>
      </c>
      <c r="B399" s="48" t="s">
        <v>3587</v>
      </c>
      <c r="C399" s="46" t="s">
        <v>3588</v>
      </c>
      <c r="D399" s="48" t="s">
        <v>2902</v>
      </c>
      <c r="E399" s="46" t="s">
        <v>3570</v>
      </c>
      <c r="F399" s="48" t="s">
        <v>3571</v>
      </c>
      <c r="H399" s="49" t="s">
        <v>4167</v>
      </c>
    </row>
    <row r="400" spans="1:8" ht="75.75">
      <c r="A400" s="48" t="s">
        <v>2899</v>
      </c>
      <c r="B400" s="48" t="s">
        <v>3589</v>
      </c>
      <c r="C400" s="46" t="s">
        <v>2916</v>
      </c>
      <c r="D400" s="48" t="s">
        <v>2902</v>
      </c>
      <c r="E400" s="46" t="s">
        <v>3590</v>
      </c>
      <c r="F400" s="48" t="s">
        <v>3219</v>
      </c>
      <c r="H400" s="49" t="s">
        <v>4167</v>
      </c>
    </row>
    <row r="401" spans="1:8" ht="45.75">
      <c r="A401" s="48" t="s">
        <v>2899</v>
      </c>
      <c r="B401" s="48" t="s">
        <v>3589</v>
      </c>
      <c r="C401" s="46" t="s">
        <v>2916</v>
      </c>
      <c r="D401" s="48" t="s">
        <v>2902</v>
      </c>
      <c r="E401" s="46" t="s">
        <v>3229</v>
      </c>
      <c r="F401" s="48" t="s">
        <v>3230</v>
      </c>
      <c r="H401" s="49" t="s">
        <v>4167</v>
      </c>
    </row>
    <row r="402" spans="1:8" ht="60.75">
      <c r="A402" s="48" t="s">
        <v>2899</v>
      </c>
      <c r="B402" s="48" t="s">
        <v>3589</v>
      </c>
      <c r="C402" s="46" t="s">
        <v>2916</v>
      </c>
      <c r="D402" s="48" t="s">
        <v>2902</v>
      </c>
      <c r="E402" s="46" t="s">
        <v>3591</v>
      </c>
      <c r="F402" s="48" t="s">
        <v>3227</v>
      </c>
      <c r="H402" s="49" t="s">
        <v>4167</v>
      </c>
    </row>
    <row r="403" spans="1:8" ht="90.75">
      <c r="A403" s="48" t="s">
        <v>2899</v>
      </c>
      <c r="B403" s="48" t="s">
        <v>3589</v>
      </c>
      <c r="C403" s="46" t="s">
        <v>2916</v>
      </c>
      <c r="D403" s="48" t="s">
        <v>2902</v>
      </c>
      <c r="E403" s="46" t="s">
        <v>3570</v>
      </c>
      <c r="F403" s="48" t="s">
        <v>3571</v>
      </c>
      <c r="H403" s="49" t="s">
        <v>4167</v>
      </c>
    </row>
    <row r="404" spans="1:8" ht="180.75">
      <c r="A404" s="48" t="s">
        <v>2899</v>
      </c>
      <c r="B404" s="48" t="s">
        <v>3589</v>
      </c>
      <c r="C404" s="46" t="s">
        <v>2916</v>
      </c>
      <c r="D404" s="48" t="s">
        <v>2902</v>
      </c>
      <c r="E404" s="46" t="s">
        <v>3272</v>
      </c>
      <c r="F404" s="48" t="s">
        <v>3232</v>
      </c>
      <c r="H404" s="49" t="s">
        <v>4167</v>
      </c>
    </row>
    <row r="405" spans="1:8" ht="45.75">
      <c r="A405" s="48" t="s">
        <v>2899</v>
      </c>
      <c r="B405" s="48" t="s">
        <v>3592</v>
      </c>
      <c r="C405" s="46" t="s">
        <v>3593</v>
      </c>
      <c r="D405" s="48" t="s">
        <v>2922</v>
      </c>
      <c r="E405" s="46"/>
      <c r="F405" s="48" t="s">
        <v>3092</v>
      </c>
      <c r="H405" s="49" t="s">
        <v>4167</v>
      </c>
    </row>
    <row r="406" spans="1:8" ht="45.75">
      <c r="A406" s="48" t="s">
        <v>2899</v>
      </c>
      <c r="B406" s="48" t="s">
        <v>3592</v>
      </c>
      <c r="C406" s="46" t="s">
        <v>3593</v>
      </c>
      <c r="D406" s="48" t="s">
        <v>2902</v>
      </c>
      <c r="E406" s="46" t="s">
        <v>3229</v>
      </c>
      <c r="F406" s="48" t="s">
        <v>3230</v>
      </c>
      <c r="H406" s="49" t="s">
        <v>4167</v>
      </c>
    </row>
    <row r="407" spans="1:8" ht="180.75">
      <c r="A407" s="48" t="s">
        <v>2899</v>
      </c>
      <c r="B407" s="48" t="s">
        <v>3592</v>
      </c>
      <c r="C407" s="46" t="s">
        <v>3593</v>
      </c>
      <c r="D407" s="48" t="s">
        <v>2902</v>
      </c>
      <c r="E407" s="46" t="s">
        <v>3272</v>
      </c>
      <c r="F407" s="48" t="s">
        <v>3232</v>
      </c>
      <c r="H407" s="49" t="s">
        <v>4167</v>
      </c>
    </row>
    <row r="408" spans="1:8" ht="60.75">
      <c r="A408" s="48" t="s">
        <v>2899</v>
      </c>
      <c r="B408" s="48" t="s">
        <v>3594</v>
      </c>
      <c r="C408" s="46" t="s">
        <v>3595</v>
      </c>
      <c r="D408" s="48" t="s">
        <v>2922</v>
      </c>
      <c r="E408" s="46"/>
      <c r="F408" s="48" t="s">
        <v>3092</v>
      </c>
      <c r="H408" s="49" t="s">
        <v>4167</v>
      </c>
    </row>
    <row r="409" spans="1:8" ht="60.75">
      <c r="A409" s="48" t="s">
        <v>2899</v>
      </c>
      <c r="B409" s="48" t="s">
        <v>3594</v>
      </c>
      <c r="C409" s="46" t="s">
        <v>3595</v>
      </c>
      <c r="D409" s="48" t="s">
        <v>2902</v>
      </c>
      <c r="E409" s="46" t="s">
        <v>3229</v>
      </c>
      <c r="F409" s="48" t="s">
        <v>3230</v>
      </c>
      <c r="H409" s="49" t="s">
        <v>4167</v>
      </c>
    </row>
    <row r="410" spans="1:8" ht="180.75">
      <c r="A410" s="48" t="s">
        <v>2899</v>
      </c>
      <c r="B410" s="48" t="s">
        <v>3594</v>
      </c>
      <c r="C410" s="46" t="s">
        <v>3595</v>
      </c>
      <c r="D410" s="48" t="s">
        <v>2902</v>
      </c>
      <c r="E410" s="46" t="s">
        <v>3272</v>
      </c>
      <c r="F410" s="48" t="s">
        <v>3232</v>
      </c>
      <c r="H410" s="49" t="s">
        <v>4167</v>
      </c>
    </row>
    <row r="411" spans="1:8" ht="180.75">
      <c r="A411" s="48" t="s">
        <v>2899</v>
      </c>
      <c r="B411" s="48" t="s">
        <v>3596</v>
      </c>
      <c r="C411" s="46" t="s">
        <v>3597</v>
      </c>
      <c r="D411" s="48" t="s">
        <v>2902</v>
      </c>
      <c r="E411" s="46" t="s">
        <v>3272</v>
      </c>
      <c r="F411" s="48" t="s">
        <v>3232</v>
      </c>
      <c r="H411" s="49" t="s">
        <v>4167</v>
      </c>
    </row>
    <row r="412" spans="1:8" ht="90.75">
      <c r="A412" s="48" t="s">
        <v>2899</v>
      </c>
      <c r="B412" s="48" t="s">
        <v>3598</v>
      </c>
      <c r="C412" s="46" t="s">
        <v>3599</v>
      </c>
      <c r="D412" s="48" t="s">
        <v>2902</v>
      </c>
      <c r="E412" s="46" t="s">
        <v>3229</v>
      </c>
      <c r="F412" s="48" t="s">
        <v>3230</v>
      </c>
      <c r="H412" s="49" t="s">
        <v>4167</v>
      </c>
    </row>
    <row r="413" spans="1:8" ht="30.75">
      <c r="A413" s="48" t="s">
        <v>2899</v>
      </c>
      <c r="B413" s="48" t="s">
        <v>3600</v>
      </c>
      <c r="C413" s="46" t="s">
        <v>3601</v>
      </c>
      <c r="D413" s="48" t="s">
        <v>2902</v>
      </c>
      <c r="E413" s="46" t="s">
        <v>3566</v>
      </c>
      <c r="F413" s="48" t="s">
        <v>3092</v>
      </c>
      <c r="H413" s="49" t="s">
        <v>4167</v>
      </c>
    </row>
    <row r="414" spans="1:8" ht="45.75">
      <c r="A414" s="48" t="s">
        <v>2899</v>
      </c>
      <c r="B414" s="48" t="s">
        <v>3600</v>
      </c>
      <c r="C414" s="46" t="s">
        <v>3601</v>
      </c>
      <c r="D414" s="48" t="s">
        <v>2902</v>
      </c>
      <c r="E414" s="46" t="s">
        <v>3229</v>
      </c>
      <c r="F414" s="48" t="s">
        <v>3230</v>
      </c>
      <c r="H414" s="49" t="s">
        <v>4167</v>
      </c>
    </row>
    <row r="415" spans="1:8" ht="180.75">
      <c r="A415" s="48" t="s">
        <v>2899</v>
      </c>
      <c r="B415" s="48" t="s">
        <v>3600</v>
      </c>
      <c r="C415" s="46" t="s">
        <v>3601</v>
      </c>
      <c r="D415" s="48" t="s">
        <v>2902</v>
      </c>
      <c r="E415" s="46" t="s">
        <v>3272</v>
      </c>
      <c r="F415" s="48" t="s">
        <v>3232</v>
      </c>
      <c r="H415" s="49" t="s">
        <v>4167</v>
      </c>
    </row>
    <row r="416" spans="1:8" ht="75.75">
      <c r="A416" s="48" t="s">
        <v>2899</v>
      </c>
      <c r="B416" s="48" t="s">
        <v>3602</v>
      </c>
      <c r="C416" s="46" t="s">
        <v>3603</v>
      </c>
      <c r="D416" s="48" t="s">
        <v>2922</v>
      </c>
      <c r="E416" s="46"/>
      <c r="F416" s="48" t="s">
        <v>3092</v>
      </c>
      <c r="H416" s="49" t="s">
        <v>4167</v>
      </c>
    </row>
    <row r="417" spans="1:8" ht="75.75">
      <c r="A417" s="48" t="s">
        <v>2899</v>
      </c>
      <c r="B417" s="48" t="s">
        <v>3604</v>
      </c>
      <c r="C417" s="46" t="s">
        <v>3605</v>
      </c>
      <c r="D417" s="48" t="s">
        <v>2922</v>
      </c>
      <c r="E417" s="46"/>
      <c r="F417" s="48" t="s">
        <v>3092</v>
      </c>
      <c r="H417" s="49" t="s">
        <v>4167</v>
      </c>
    </row>
    <row r="418" spans="1:8" ht="60.75">
      <c r="A418" s="48" t="s">
        <v>2899</v>
      </c>
      <c r="B418" s="48" t="s">
        <v>3606</v>
      </c>
      <c r="C418" s="46" t="s">
        <v>3607</v>
      </c>
      <c r="D418" s="48" t="s">
        <v>2922</v>
      </c>
      <c r="E418" s="46"/>
      <c r="F418" s="48" t="s">
        <v>3092</v>
      </c>
      <c r="H418" s="49" t="s">
        <v>4167</v>
      </c>
    </row>
    <row r="419" spans="1:8" ht="60.75">
      <c r="A419" s="48" t="s">
        <v>2899</v>
      </c>
      <c r="B419" s="48" t="s">
        <v>3608</v>
      </c>
      <c r="C419" s="46" t="s">
        <v>3609</v>
      </c>
      <c r="D419" s="48" t="s">
        <v>2922</v>
      </c>
      <c r="E419" s="46"/>
      <c r="F419" s="48" t="s">
        <v>3092</v>
      </c>
      <c r="H419" s="49" t="s">
        <v>4167</v>
      </c>
    </row>
    <row r="420" spans="1:8">
      <c r="A420" s="48" t="s">
        <v>2899</v>
      </c>
      <c r="B420" s="48" t="s">
        <v>3610</v>
      </c>
      <c r="C420" s="46" t="s">
        <v>3611</v>
      </c>
      <c r="D420" s="48" t="s">
        <v>2922</v>
      </c>
      <c r="E420" s="46"/>
      <c r="F420" s="48" t="s">
        <v>3092</v>
      </c>
      <c r="H420" s="49" t="s">
        <v>4167</v>
      </c>
    </row>
    <row r="421" spans="1:8" ht="45.75">
      <c r="A421" s="48" t="s">
        <v>2899</v>
      </c>
      <c r="B421" s="48" t="s">
        <v>3610</v>
      </c>
      <c r="C421" s="46" t="s">
        <v>3611</v>
      </c>
      <c r="D421" s="48" t="s">
        <v>2902</v>
      </c>
      <c r="E421" s="46" t="s">
        <v>3229</v>
      </c>
      <c r="F421" s="48" t="s">
        <v>3230</v>
      </c>
      <c r="H421" s="49" t="s">
        <v>4167</v>
      </c>
    </row>
    <row r="422" spans="1:8" ht="45.75">
      <c r="A422" s="48" t="s">
        <v>2899</v>
      </c>
      <c r="B422" s="48" t="s">
        <v>3612</v>
      </c>
      <c r="C422" s="46" t="s">
        <v>2916</v>
      </c>
      <c r="D422" s="48" t="s">
        <v>2902</v>
      </c>
      <c r="E422" s="46" t="s">
        <v>3229</v>
      </c>
      <c r="F422" s="48" t="s">
        <v>3230</v>
      </c>
      <c r="H422" s="49" t="s">
        <v>4167</v>
      </c>
    </row>
    <row r="423" spans="1:8" ht="180.75">
      <c r="A423" s="48" t="s">
        <v>2899</v>
      </c>
      <c r="B423" s="48" t="s">
        <v>3612</v>
      </c>
      <c r="C423" s="46" t="s">
        <v>2916</v>
      </c>
      <c r="D423" s="48" t="s">
        <v>2902</v>
      </c>
      <c r="E423" s="46" t="s">
        <v>3272</v>
      </c>
      <c r="F423" s="48" t="s">
        <v>3232</v>
      </c>
      <c r="H423" s="49" t="s">
        <v>4167</v>
      </c>
    </row>
    <row r="424" spans="1:8" ht="180.75">
      <c r="A424" s="48" t="s">
        <v>2899</v>
      </c>
      <c r="B424" s="48" t="s">
        <v>3613</v>
      </c>
      <c r="C424" s="46" t="s">
        <v>3614</v>
      </c>
      <c r="D424" s="48" t="s">
        <v>2902</v>
      </c>
      <c r="E424" s="46" t="s">
        <v>3272</v>
      </c>
      <c r="F424" s="48" t="s">
        <v>3232</v>
      </c>
      <c r="H424" s="49" t="s">
        <v>4167</v>
      </c>
    </row>
    <row r="425" spans="1:8" ht="180.75">
      <c r="A425" s="48" t="s">
        <v>2899</v>
      </c>
      <c r="B425" s="48" t="s">
        <v>3615</v>
      </c>
      <c r="C425" s="46" t="s">
        <v>2916</v>
      </c>
      <c r="D425" s="48" t="s">
        <v>2902</v>
      </c>
      <c r="E425" s="46" t="s">
        <v>3272</v>
      </c>
      <c r="F425" s="48" t="s">
        <v>3232</v>
      </c>
    </row>
    <row r="426" spans="1:8" ht="105.75">
      <c r="A426" s="48" t="s">
        <v>2899</v>
      </c>
      <c r="B426" s="48" t="s">
        <v>3616</v>
      </c>
      <c r="C426" s="46" t="s">
        <v>3617</v>
      </c>
      <c r="D426" s="48" t="s">
        <v>2902</v>
      </c>
      <c r="E426" s="46" t="s">
        <v>3618</v>
      </c>
      <c r="F426" s="48" t="s">
        <v>3225</v>
      </c>
    </row>
    <row r="427" spans="1:8" ht="180.75">
      <c r="A427" s="48" t="s">
        <v>2899</v>
      </c>
      <c r="B427" s="48" t="s">
        <v>3616</v>
      </c>
      <c r="C427" s="46" t="s">
        <v>3617</v>
      </c>
      <c r="D427" s="48" t="s">
        <v>2902</v>
      </c>
      <c r="E427" s="46" t="s">
        <v>3272</v>
      </c>
      <c r="F427" s="48" t="s">
        <v>3232</v>
      </c>
    </row>
    <row r="428" spans="1:8" ht="105.75">
      <c r="A428" s="48" t="s">
        <v>2899</v>
      </c>
      <c r="B428" s="48" t="s">
        <v>3619</v>
      </c>
      <c r="C428" s="46" t="s">
        <v>2916</v>
      </c>
      <c r="D428" s="48" t="s">
        <v>2902</v>
      </c>
      <c r="E428" s="46" t="s">
        <v>3618</v>
      </c>
      <c r="F428" s="48" t="s">
        <v>3225</v>
      </c>
    </row>
    <row r="429" spans="1:8" ht="180.75">
      <c r="A429" s="48" t="s">
        <v>2899</v>
      </c>
      <c r="B429" s="48" t="s">
        <v>3619</v>
      </c>
      <c r="C429" s="46" t="s">
        <v>2916</v>
      </c>
      <c r="D429" s="48" t="s">
        <v>2902</v>
      </c>
      <c r="E429" s="46" t="s">
        <v>3272</v>
      </c>
      <c r="F429" s="48" t="s">
        <v>3232</v>
      </c>
    </row>
    <row r="430" spans="1:8" ht="105.75">
      <c r="A430" s="48" t="s">
        <v>2899</v>
      </c>
      <c r="B430" s="48" t="s">
        <v>3620</v>
      </c>
      <c r="C430" s="46" t="s">
        <v>3621</v>
      </c>
      <c r="D430" s="48" t="s">
        <v>2902</v>
      </c>
      <c r="E430" s="46" t="s">
        <v>3618</v>
      </c>
      <c r="F430" s="48" t="s">
        <v>3225</v>
      </c>
    </row>
    <row r="431" spans="1:8" ht="75.75">
      <c r="A431" s="48" t="s">
        <v>2899</v>
      </c>
      <c r="B431" s="48" t="s">
        <v>3620</v>
      </c>
      <c r="C431" s="46" t="s">
        <v>3621</v>
      </c>
      <c r="D431" s="48" t="s">
        <v>2922</v>
      </c>
      <c r="E431" s="46"/>
      <c r="F431" s="48" t="s">
        <v>3092</v>
      </c>
    </row>
    <row r="432" spans="1:8" ht="180.75">
      <c r="A432" s="48" t="s">
        <v>2899</v>
      </c>
      <c r="B432" s="48" t="s">
        <v>3620</v>
      </c>
      <c r="C432" s="46" t="s">
        <v>3621</v>
      </c>
      <c r="D432" s="48" t="s">
        <v>2902</v>
      </c>
      <c r="E432" s="46" t="s">
        <v>3272</v>
      </c>
      <c r="F432" s="48" t="s">
        <v>3232</v>
      </c>
    </row>
    <row r="433" spans="1:6" ht="105.75">
      <c r="A433" s="48" t="s">
        <v>2899</v>
      </c>
      <c r="B433" s="48" t="s">
        <v>3622</v>
      </c>
      <c r="C433" s="46" t="s">
        <v>2916</v>
      </c>
      <c r="D433" s="48" t="s">
        <v>2902</v>
      </c>
      <c r="E433" s="46" t="s">
        <v>3618</v>
      </c>
      <c r="F433" s="48" t="s">
        <v>3225</v>
      </c>
    </row>
    <row r="434" spans="1:6" ht="180.75">
      <c r="A434" s="48" t="s">
        <v>2899</v>
      </c>
      <c r="B434" s="48" t="s">
        <v>3622</v>
      </c>
      <c r="C434" s="46" t="s">
        <v>2916</v>
      </c>
      <c r="D434" s="48" t="s">
        <v>2902</v>
      </c>
      <c r="E434" s="46" t="s">
        <v>3272</v>
      </c>
      <c r="F434" s="48" t="s">
        <v>3232</v>
      </c>
    </row>
    <row r="435" spans="1:6" ht="180.75">
      <c r="A435" s="48" t="s">
        <v>2899</v>
      </c>
      <c r="B435" s="48" t="s">
        <v>3623</v>
      </c>
      <c r="C435" s="46" t="s">
        <v>3624</v>
      </c>
      <c r="D435" s="48" t="s">
        <v>2902</v>
      </c>
      <c r="E435" s="46" t="s">
        <v>3272</v>
      </c>
      <c r="F435" s="48" t="s">
        <v>3232</v>
      </c>
    </row>
    <row r="436" spans="1:6" ht="180.75">
      <c r="A436" s="48" t="s">
        <v>2899</v>
      </c>
      <c r="B436" s="48" t="s">
        <v>3625</v>
      </c>
      <c r="C436" s="46" t="s">
        <v>3626</v>
      </c>
      <c r="D436" s="48" t="s">
        <v>2902</v>
      </c>
      <c r="E436" s="46" t="s">
        <v>3272</v>
      </c>
      <c r="F436" s="48" t="s">
        <v>3232</v>
      </c>
    </row>
    <row r="437" spans="1:6" ht="180.75">
      <c r="A437" s="48" t="s">
        <v>2899</v>
      </c>
      <c r="B437" s="48" t="s">
        <v>3627</v>
      </c>
      <c r="C437" s="46" t="s">
        <v>3628</v>
      </c>
      <c r="D437" s="48" t="s">
        <v>2902</v>
      </c>
      <c r="E437" s="46" t="s">
        <v>3272</v>
      </c>
      <c r="F437" s="48" t="s">
        <v>3232</v>
      </c>
    </row>
    <row r="438" spans="1:6" ht="180.75">
      <c r="A438" s="48" t="s">
        <v>2899</v>
      </c>
      <c r="B438" s="48" t="s">
        <v>3629</v>
      </c>
      <c r="C438" s="46" t="s">
        <v>2916</v>
      </c>
      <c r="D438" s="48" t="s">
        <v>2902</v>
      </c>
      <c r="E438" s="46" t="s">
        <v>3272</v>
      </c>
      <c r="F438" s="48" t="s">
        <v>3232</v>
      </c>
    </row>
    <row r="439" spans="1:6" ht="120.75">
      <c r="A439" s="48" t="s">
        <v>2899</v>
      </c>
      <c r="B439" s="48" t="s">
        <v>3630</v>
      </c>
      <c r="C439" s="46" t="s">
        <v>3631</v>
      </c>
      <c r="D439" s="48" t="s">
        <v>2902</v>
      </c>
      <c r="E439" s="46" t="s">
        <v>3618</v>
      </c>
      <c r="F439" s="48" t="s">
        <v>3225</v>
      </c>
    </row>
    <row r="440" spans="1:6" ht="105.75">
      <c r="A440" s="48" t="s">
        <v>2899</v>
      </c>
      <c r="B440" s="48" t="s">
        <v>3632</v>
      </c>
      <c r="C440" s="46" t="s">
        <v>3633</v>
      </c>
      <c r="D440" s="48" t="s">
        <v>2902</v>
      </c>
      <c r="E440" s="46" t="s">
        <v>3618</v>
      </c>
      <c r="F440" s="48" t="s">
        <v>3225</v>
      </c>
    </row>
    <row r="441" spans="1:6" ht="60.75">
      <c r="A441" s="48" t="s">
        <v>2899</v>
      </c>
      <c r="B441" s="48" t="s">
        <v>3632</v>
      </c>
      <c r="C441" s="46" t="s">
        <v>3633</v>
      </c>
      <c r="D441" s="48" t="s">
        <v>2922</v>
      </c>
      <c r="E441" s="46"/>
      <c r="F441" s="48" t="s">
        <v>3092</v>
      </c>
    </row>
    <row r="442" spans="1:6" ht="105.75">
      <c r="A442" s="48" t="s">
        <v>2899</v>
      </c>
      <c r="B442" s="48" t="s">
        <v>3634</v>
      </c>
      <c r="C442" s="46" t="s">
        <v>3635</v>
      </c>
      <c r="D442" s="48" t="s">
        <v>2902</v>
      </c>
      <c r="E442" s="46" t="s">
        <v>3618</v>
      </c>
      <c r="F442" s="48" t="s">
        <v>3225</v>
      </c>
    </row>
    <row r="443" spans="1:6" ht="45.75">
      <c r="A443" s="48" t="s">
        <v>2899</v>
      </c>
      <c r="B443" s="48" t="s">
        <v>3634</v>
      </c>
      <c r="C443" s="46" t="s">
        <v>3635</v>
      </c>
      <c r="D443" s="48" t="s">
        <v>2922</v>
      </c>
      <c r="E443" s="46"/>
      <c r="F443" s="48" t="s">
        <v>3092</v>
      </c>
    </row>
    <row r="444" spans="1:6" ht="105.75">
      <c r="A444" s="48" t="s">
        <v>2899</v>
      </c>
      <c r="B444" s="48" t="s">
        <v>3636</v>
      </c>
      <c r="C444" s="46" t="s">
        <v>2916</v>
      </c>
      <c r="D444" s="48" t="s">
        <v>2902</v>
      </c>
      <c r="E444" s="46" t="s">
        <v>3618</v>
      </c>
      <c r="F444" s="48" t="s">
        <v>3225</v>
      </c>
    </row>
    <row r="445" spans="1:6" ht="30.75">
      <c r="A445" s="48" t="s">
        <v>2899</v>
      </c>
      <c r="B445" s="48" t="s">
        <v>3636</v>
      </c>
      <c r="C445" s="46" t="s">
        <v>2916</v>
      </c>
      <c r="D445" s="48" t="s">
        <v>2902</v>
      </c>
      <c r="E445" s="46" t="s">
        <v>3476</v>
      </c>
      <c r="F445" s="48" t="s">
        <v>3092</v>
      </c>
    </row>
    <row r="446" spans="1:6" ht="105.75">
      <c r="A446" s="48" t="s">
        <v>2899</v>
      </c>
      <c r="B446" s="48" t="s">
        <v>3637</v>
      </c>
      <c r="C446" s="46" t="s">
        <v>3638</v>
      </c>
      <c r="D446" s="48" t="s">
        <v>2902</v>
      </c>
      <c r="E446" s="46" t="s">
        <v>3618</v>
      </c>
      <c r="F446" s="48" t="s">
        <v>3225</v>
      </c>
    </row>
    <row r="447" spans="1:6" ht="30.75">
      <c r="A447" s="48" t="s">
        <v>2899</v>
      </c>
      <c r="B447" s="48" t="s">
        <v>3637</v>
      </c>
      <c r="C447" s="46" t="s">
        <v>3638</v>
      </c>
      <c r="D447" s="48" t="s">
        <v>2922</v>
      </c>
      <c r="E447" s="46"/>
      <c r="F447" s="48" t="s">
        <v>3092</v>
      </c>
    </row>
    <row r="448" spans="1:6" ht="45.75">
      <c r="A448" s="48" t="s">
        <v>2899</v>
      </c>
      <c r="B448" s="48" t="s">
        <v>3639</v>
      </c>
      <c r="C448" s="46" t="s">
        <v>3640</v>
      </c>
      <c r="D448" s="48" t="s">
        <v>2922</v>
      </c>
      <c r="E448" s="46"/>
      <c r="F448" s="48" t="s">
        <v>3092</v>
      </c>
    </row>
    <row r="449" spans="1:6" ht="45.75">
      <c r="A449" s="48" t="s">
        <v>2899</v>
      </c>
      <c r="B449" s="48" t="s">
        <v>3639</v>
      </c>
      <c r="C449" s="46" t="s">
        <v>3640</v>
      </c>
      <c r="D449" s="48" t="s">
        <v>2922</v>
      </c>
      <c r="E449" s="46"/>
      <c r="F449" s="48" t="s">
        <v>3225</v>
      </c>
    </row>
    <row r="450" spans="1:6" ht="30.75">
      <c r="A450" s="48" t="s">
        <v>2899</v>
      </c>
      <c r="B450" s="48" t="s">
        <v>3641</v>
      </c>
      <c r="C450" s="46" t="s">
        <v>3642</v>
      </c>
      <c r="D450" s="48" t="s">
        <v>2922</v>
      </c>
      <c r="E450" s="46"/>
      <c r="F450" s="48" t="s">
        <v>3092</v>
      </c>
    </row>
    <row r="451" spans="1:6">
      <c r="A451" s="48" t="s">
        <v>2899</v>
      </c>
      <c r="B451" s="48" t="s">
        <v>3643</v>
      </c>
      <c r="C451" s="46" t="s">
        <v>2916</v>
      </c>
      <c r="D451" s="48" t="s">
        <v>2922</v>
      </c>
      <c r="E451" s="46"/>
      <c r="F451" s="48" t="s">
        <v>3092</v>
      </c>
    </row>
    <row r="452" spans="1:6">
      <c r="A452" s="48" t="s">
        <v>2899</v>
      </c>
      <c r="B452" s="48" t="s">
        <v>3644</v>
      </c>
      <c r="C452" s="46" t="s">
        <v>3645</v>
      </c>
      <c r="D452" s="48" t="s">
        <v>2922</v>
      </c>
      <c r="E452" s="46"/>
      <c r="F452" s="48" t="s">
        <v>3092</v>
      </c>
    </row>
    <row r="453" spans="1:6" ht="45.75">
      <c r="A453" s="48" t="s">
        <v>2899</v>
      </c>
      <c r="B453" s="48" t="s">
        <v>3644</v>
      </c>
      <c r="C453" s="46" t="s">
        <v>3645</v>
      </c>
      <c r="D453" s="48" t="s">
        <v>2902</v>
      </c>
      <c r="E453" s="46" t="s">
        <v>3229</v>
      </c>
      <c r="F453" s="48" t="s">
        <v>3230</v>
      </c>
    </row>
    <row r="454" spans="1:6" ht="105.75">
      <c r="A454" s="48" t="s">
        <v>2899</v>
      </c>
      <c r="B454" s="48" t="s">
        <v>3646</v>
      </c>
      <c r="C454" s="46" t="s">
        <v>3647</v>
      </c>
      <c r="D454" s="48" t="s">
        <v>2902</v>
      </c>
      <c r="E454" s="46" t="s">
        <v>3618</v>
      </c>
      <c r="F454" s="48" t="s">
        <v>3225</v>
      </c>
    </row>
    <row r="455" spans="1:6" ht="60.75">
      <c r="A455" s="48" t="s">
        <v>2899</v>
      </c>
      <c r="B455" s="48" t="s">
        <v>3646</v>
      </c>
      <c r="C455" s="46" t="s">
        <v>3647</v>
      </c>
      <c r="D455" s="48" t="s">
        <v>2922</v>
      </c>
      <c r="E455" s="46"/>
      <c r="F455" s="48" t="s">
        <v>3092</v>
      </c>
    </row>
    <row r="456" spans="1:6" ht="105.75">
      <c r="A456" s="48" t="s">
        <v>2899</v>
      </c>
      <c r="B456" s="48" t="s">
        <v>3648</v>
      </c>
      <c r="C456" s="46" t="s">
        <v>3649</v>
      </c>
      <c r="D456" s="48" t="s">
        <v>2902</v>
      </c>
      <c r="E456" s="46" t="s">
        <v>3618</v>
      </c>
      <c r="F456" s="48" t="s">
        <v>3225</v>
      </c>
    </row>
    <row r="457" spans="1:6" ht="105.75">
      <c r="A457" s="48" t="s">
        <v>2899</v>
      </c>
      <c r="B457" s="48" t="s">
        <v>3650</v>
      </c>
      <c r="C457" s="46" t="s">
        <v>3651</v>
      </c>
      <c r="D457" s="48" t="s">
        <v>2902</v>
      </c>
      <c r="E457" s="46" t="s">
        <v>3618</v>
      </c>
      <c r="F457" s="48" t="s">
        <v>3225</v>
      </c>
    </row>
    <row r="458" spans="1:6" ht="90.75">
      <c r="A458" s="48" t="s">
        <v>2899</v>
      </c>
      <c r="B458" s="48" t="s">
        <v>3650</v>
      </c>
      <c r="C458" s="46" t="s">
        <v>3651</v>
      </c>
      <c r="D458" s="48" t="s">
        <v>2922</v>
      </c>
      <c r="E458" s="46"/>
      <c r="F458" s="48" t="s">
        <v>3092</v>
      </c>
    </row>
    <row r="459" spans="1:6" ht="120.75">
      <c r="A459" s="48" t="s">
        <v>2899</v>
      </c>
      <c r="B459" s="48" t="s">
        <v>3652</v>
      </c>
      <c r="C459" s="46" t="s">
        <v>3653</v>
      </c>
      <c r="D459" s="48" t="s">
        <v>2922</v>
      </c>
      <c r="E459" s="46"/>
      <c r="F459" s="48" t="s">
        <v>3092</v>
      </c>
    </row>
    <row r="460" spans="1:6" ht="120.75">
      <c r="A460" s="48" t="s">
        <v>2899</v>
      </c>
      <c r="B460" s="48" t="s">
        <v>3654</v>
      </c>
      <c r="C460" s="46" t="s">
        <v>3655</v>
      </c>
      <c r="D460" s="48" t="s">
        <v>2922</v>
      </c>
      <c r="E460" s="46"/>
      <c r="F460" s="48" t="s">
        <v>3092</v>
      </c>
    </row>
    <row r="461" spans="1:6" ht="105.75">
      <c r="A461" s="48" t="s">
        <v>2899</v>
      </c>
      <c r="B461" s="48" t="s">
        <v>3656</v>
      </c>
      <c r="C461" s="46" t="s">
        <v>3657</v>
      </c>
      <c r="D461" s="48" t="s">
        <v>2902</v>
      </c>
      <c r="E461" s="46" t="s">
        <v>3618</v>
      </c>
      <c r="F461" s="48" t="s">
        <v>3225</v>
      </c>
    </row>
    <row r="462" spans="1:6" ht="45.75">
      <c r="A462" s="48" t="s">
        <v>2899</v>
      </c>
      <c r="B462" s="48" t="s">
        <v>3656</v>
      </c>
      <c r="C462" s="46" t="s">
        <v>3657</v>
      </c>
      <c r="D462" s="48" t="s">
        <v>2922</v>
      </c>
      <c r="E462" s="46"/>
      <c r="F462" s="48" t="s">
        <v>3092</v>
      </c>
    </row>
    <row r="463" spans="1:6" ht="75.75">
      <c r="A463" s="48" t="s">
        <v>2899</v>
      </c>
      <c r="B463" s="48" t="s">
        <v>3658</v>
      </c>
      <c r="C463" s="46" t="s">
        <v>3659</v>
      </c>
      <c r="D463" s="48" t="s">
        <v>2922</v>
      </c>
      <c r="E463" s="46"/>
      <c r="F463" s="48" t="s">
        <v>3092</v>
      </c>
    </row>
    <row r="464" spans="1:6" ht="105.75">
      <c r="A464" s="48" t="s">
        <v>2899</v>
      </c>
      <c r="B464" s="48" t="s">
        <v>3660</v>
      </c>
      <c r="C464" s="46" t="s">
        <v>3661</v>
      </c>
      <c r="D464" s="48" t="s">
        <v>2902</v>
      </c>
      <c r="E464" s="46" t="s">
        <v>3618</v>
      </c>
      <c r="F464" s="48" t="s">
        <v>3225</v>
      </c>
    </row>
    <row r="465" spans="1:13" ht="75.75">
      <c r="A465" s="48" t="s">
        <v>2899</v>
      </c>
      <c r="B465" s="48" t="s">
        <v>3660</v>
      </c>
      <c r="C465" s="46" t="s">
        <v>3661</v>
      </c>
      <c r="D465" s="48" t="s">
        <v>2922</v>
      </c>
      <c r="E465" s="46"/>
      <c r="F465" s="48" t="s">
        <v>3092</v>
      </c>
    </row>
    <row r="466" spans="1:13" ht="75.75">
      <c r="A466" s="48" t="s">
        <v>2899</v>
      </c>
      <c r="B466" s="48" t="s">
        <v>3662</v>
      </c>
      <c r="C466" s="46" t="s">
        <v>3663</v>
      </c>
      <c r="D466" s="48" t="s">
        <v>2922</v>
      </c>
      <c r="E466" s="46"/>
      <c r="F466" s="48" t="s">
        <v>3092</v>
      </c>
    </row>
    <row r="467" spans="1:13" ht="105.75">
      <c r="A467" s="48" t="s">
        <v>2899</v>
      </c>
      <c r="B467" s="48" t="s">
        <v>3664</v>
      </c>
      <c r="C467" s="46" t="s">
        <v>2916</v>
      </c>
      <c r="D467" s="48" t="s">
        <v>2902</v>
      </c>
      <c r="E467" s="46" t="s">
        <v>3618</v>
      </c>
      <c r="F467" s="48" t="s">
        <v>3225</v>
      </c>
    </row>
    <row r="468" spans="1:13">
      <c r="A468" s="48" t="s">
        <v>2899</v>
      </c>
      <c r="B468" s="48" t="s">
        <v>3664</v>
      </c>
      <c r="C468" s="46" t="s">
        <v>2916</v>
      </c>
      <c r="D468" s="48" t="s">
        <v>2922</v>
      </c>
      <c r="E468" s="46"/>
      <c r="F468" s="48" t="s">
        <v>3092</v>
      </c>
    </row>
    <row r="469" spans="1:13">
      <c r="A469" s="48" t="s">
        <v>2899</v>
      </c>
      <c r="B469" s="48" t="s">
        <v>3665</v>
      </c>
      <c r="C469" s="46" t="s">
        <v>3666</v>
      </c>
      <c r="D469" s="48" t="s">
        <v>2922</v>
      </c>
      <c r="E469" s="46"/>
      <c r="F469" s="48" t="s">
        <v>3092</v>
      </c>
    </row>
    <row r="470" spans="1:13" ht="105.75">
      <c r="A470" s="48" t="s">
        <v>2899</v>
      </c>
      <c r="B470" s="48" t="s">
        <v>3667</v>
      </c>
      <c r="C470" s="46" t="s">
        <v>2916</v>
      </c>
      <c r="D470" s="48" t="s">
        <v>2902</v>
      </c>
      <c r="E470" s="46" t="s">
        <v>3618</v>
      </c>
      <c r="F470" s="48" t="s">
        <v>3225</v>
      </c>
    </row>
    <row r="471" spans="1:13">
      <c r="A471" s="48" t="s">
        <v>2899</v>
      </c>
      <c r="B471" s="48" t="s">
        <v>3667</v>
      </c>
      <c r="C471" s="46" t="s">
        <v>2916</v>
      </c>
      <c r="D471" s="48" t="s">
        <v>2922</v>
      </c>
      <c r="E471" s="46"/>
      <c r="F471" s="48" t="s">
        <v>3092</v>
      </c>
    </row>
    <row r="472" spans="1:13" ht="30.75">
      <c r="A472" s="48" t="s">
        <v>2899</v>
      </c>
      <c r="B472" s="48" t="s">
        <v>3668</v>
      </c>
      <c r="C472" s="46" t="s">
        <v>3669</v>
      </c>
      <c r="D472" s="48" t="s">
        <v>2922</v>
      </c>
      <c r="E472" s="46"/>
      <c r="F472" s="48" t="s">
        <v>3092</v>
      </c>
    </row>
    <row r="473" spans="1:13" ht="105.75">
      <c r="A473" s="48" t="s">
        <v>2899</v>
      </c>
      <c r="B473" s="48" t="s">
        <v>3670</v>
      </c>
      <c r="C473" s="46" t="s">
        <v>3671</v>
      </c>
      <c r="D473" s="48" t="s">
        <v>2902</v>
      </c>
      <c r="E473" s="46" t="s">
        <v>3618</v>
      </c>
      <c r="F473" s="48" t="s">
        <v>3225</v>
      </c>
    </row>
    <row r="474" spans="1:13" ht="75.75">
      <c r="A474" s="48" t="s">
        <v>2899</v>
      </c>
      <c r="B474" s="48" t="s">
        <v>3670</v>
      </c>
      <c r="C474" s="46" t="s">
        <v>3671</v>
      </c>
      <c r="D474" s="48" t="s">
        <v>2922</v>
      </c>
      <c r="E474" s="46"/>
      <c r="F474" s="48" t="s">
        <v>3092</v>
      </c>
    </row>
    <row r="475" spans="1:13" ht="120.75">
      <c r="A475" s="48" t="s">
        <v>2899</v>
      </c>
      <c r="B475" s="48" t="s">
        <v>3672</v>
      </c>
      <c r="C475" s="46" t="s">
        <v>3673</v>
      </c>
      <c r="D475" s="48" t="s">
        <v>2902</v>
      </c>
      <c r="E475" s="46" t="s">
        <v>3618</v>
      </c>
      <c r="F475" s="48" t="s">
        <v>3225</v>
      </c>
    </row>
    <row r="476" spans="1:13" ht="105.75">
      <c r="A476" s="48" t="s">
        <v>2899</v>
      </c>
      <c r="B476" s="48" t="s">
        <v>3674</v>
      </c>
      <c r="C476" s="46" t="s">
        <v>3675</v>
      </c>
      <c r="D476" s="48" t="s">
        <v>2922</v>
      </c>
      <c r="E476" s="46"/>
      <c r="F476" s="48" t="s">
        <v>3092</v>
      </c>
    </row>
    <row r="477" spans="1:13" ht="105.75">
      <c r="A477" s="48" t="s">
        <v>2899</v>
      </c>
      <c r="B477" s="48" t="s">
        <v>3676</v>
      </c>
      <c r="C477" s="46" t="s">
        <v>2916</v>
      </c>
      <c r="D477" s="48" t="s">
        <v>2902</v>
      </c>
      <c r="E477" s="46" t="s">
        <v>3618</v>
      </c>
      <c r="F477" s="48" t="s">
        <v>3225</v>
      </c>
    </row>
    <row r="478" spans="1:13">
      <c r="A478" s="48" t="s">
        <v>2899</v>
      </c>
      <c r="B478" s="48" t="s">
        <v>3676</v>
      </c>
      <c r="C478" s="46" t="s">
        <v>2916</v>
      </c>
      <c r="D478" s="48" t="s">
        <v>2922</v>
      </c>
      <c r="E478" s="46"/>
      <c r="F478" s="48" t="s">
        <v>3092</v>
      </c>
    </row>
    <row r="479" spans="1:13" ht="60.75">
      <c r="A479" s="48" t="s">
        <v>2899</v>
      </c>
      <c r="B479" s="48" t="s">
        <v>3677</v>
      </c>
      <c r="C479" s="46" t="s">
        <v>3678</v>
      </c>
      <c r="D479" s="48" t="s">
        <v>2922</v>
      </c>
      <c r="E479" s="46"/>
      <c r="F479" s="48" t="s">
        <v>3092</v>
      </c>
    </row>
    <row r="480" spans="1:13" ht="45.75">
      <c r="A480" s="52" t="s">
        <v>2899</v>
      </c>
      <c r="B480" s="52" t="s">
        <v>3679</v>
      </c>
      <c r="C480" s="51" t="s">
        <v>3680</v>
      </c>
      <c r="D480" s="52" t="s">
        <v>2922</v>
      </c>
      <c r="E480" s="51"/>
      <c r="F480" s="52" t="s">
        <v>3092</v>
      </c>
      <c r="G480" s="53"/>
      <c r="H480" s="53" t="s">
        <v>4168</v>
      </c>
      <c r="I480" s="53"/>
      <c r="J480" s="53"/>
      <c r="K480" s="53"/>
      <c r="L480" s="53"/>
      <c r="M480" s="53"/>
    </row>
    <row r="481" spans="1:13" ht="180.75">
      <c r="A481" s="52" t="s">
        <v>2899</v>
      </c>
      <c r="B481" s="52" t="s">
        <v>3679</v>
      </c>
      <c r="C481" s="51" t="s">
        <v>3680</v>
      </c>
      <c r="D481" s="52" t="s">
        <v>2902</v>
      </c>
      <c r="E481" s="51" t="s">
        <v>3272</v>
      </c>
      <c r="F481" s="52" t="s">
        <v>3232</v>
      </c>
      <c r="G481" s="53"/>
      <c r="H481" s="53" t="s">
        <v>4168</v>
      </c>
      <c r="I481" s="53"/>
      <c r="J481" s="53"/>
      <c r="K481" s="53"/>
      <c r="L481" s="53"/>
      <c r="M481" s="53"/>
    </row>
    <row r="482" spans="1:13" ht="180.75">
      <c r="A482" s="48" t="s">
        <v>2899</v>
      </c>
      <c r="B482" s="48" t="s">
        <v>3681</v>
      </c>
      <c r="C482" s="46" t="s">
        <v>2916</v>
      </c>
      <c r="D482" s="48" t="s">
        <v>2902</v>
      </c>
      <c r="E482" s="46" t="s">
        <v>3272</v>
      </c>
      <c r="F482" s="48" t="s">
        <v>3232</v>
      </c>
    </row>
    <row r="483" spans="1:13" ht="60.75">
      <c r="A483" s="48" t="s">
        <v>2899</v>
      </c>
      <c r="B483" s="48" t="s">
        <v>3682</v>
      </c>
      <c r="C483" s="46" t="s">
        <v>3683</v>
      </c>
      <c r="D483" s="48" t="s">
        <v>2922</v>
      </c>
      <c r="E483" s="46"/>
      <c r="F483" s="48" t="s">
        <v>3092</v>
      </c>
    </row>
    <row r="484" spans="1:13" ht="45.75">
      <c r="A484" s="48" t="s">
        <v>2899</v>
      </c>
      <c r="B484" s="48" t="s">
        <v>3684</v>
      </c>
      <c r="C484" s="46" t="s">
        <v>2916</v>
      </c>
      <c r="D484" s="48" t="s">
        <v>2902</v>
      </c>
      <c r="E484" s="46" t="s">
        <v>3685</v>
      </c>
      <c r="F484" s="48" t="s">
        <v>3092</v>
      </c>
    </row>
    <row r="485" spans="1:13">
      <c r="A485" s="48" t="s">
        <v>2899</v>
      </c>
      <c r="B485" s="48" t="s">
        <v>3686</v>
      </c>
      <c r="C485" s="46" t="s">
        <v>3687</v>
      </c>
      <c r="D485" s="48" t="s">
        <v>2922</v>
      </c>
      <c r="E485" s="46"/>
      <c r="F485" s="48" t="s">
        <v>3092</v>
      </c>
    </row>
    <row r="486" spans="1:13" ht="45.75">
      <c r="A486" s="48" t="s">
        <v>2899</v>
      </c>
      <c r="B486" s="48" t="s">
        <v>3688</v>
      </c>
      <c r="C486" s="46" t="s">
        <v>3689</v>
      </c>
      <c r="D486" s="48" t="s">
        <v>2922</v>
      </c>
      <c r="E486" s="46"/>
      <c r="F486" s="48" t="s">
        <v>3092</v>
      </c>
    </row>
    <row r="487" spans="1:13" ht="75.75">
      <c r="A487" s="48" t="s">
        <v>2899</v>
      </c>
      <c r="B487" s="48" t="s">
        <v>3690</v>
      </c>
      <c r="C487" s="46" t="s">
        <v>3691</v>
      </c>
      <c r="D487" s="48" t="s">
        <v>2922</v>
      </c>
      <c r="E487" s="46"/>
      <c r="F487" s="48" t="s">
        <v>3092</v>
      </c>
    </row>
    <row r="488" spans="1:13" ht="75.75">
      <c r="A488" s="48" t="s">
        <v>2899</v>
      </c>
      <c r="B488" s="48" t="s">
        <v>3692</v>
      </c>
      <c r="C488" s="46" t="s">
        <v>3693</v>
      </c>
      <c r="D488" s="48" t="s">
        <v>2922</v>
      </c>
      <c r="E488" s="46"/>
      <c r="F488" s="48" t="s">
        <v>3092</v>
      </c>
    </row>
    <row r="489" spans="1:13">
      <c r="A489" s="48" t="s">
        <v>2899</v>
      </c>
      <c r="B489" s="48" t="s">
        <v>3694</v>
      </c>
      <c r="C489" s="46" t="s">
        <v>2916</v>
      </c>
      <c r="D489" s="48" t="s">
        <v>2922</v>
      </c>
      <c r="E489" s="46"/>
      <c r="F489" s="48" t="s">
        <v>3092</v>
      </c>
    </row>
    <row r="490" spans="1:13" ht="90.75">
      <c r="A490" s="48" t="s">
        <v>2899</v>
      </c>
      <c r="B490" s="48" t="s">
        <v>3695</v>
      </c>
      <c r="C490" s="46" t="s">
        <v>3696</v>
      </c>
      <c r="D490" s="48" t="s">
        <v>2922</v>
      </c>
      <c r="E490" s="46"/>
      <c r="F490" s="48" t="s">
        <v>3092</v>
      </c>
    </row>
    <row r="491" spans="1:13" ht="180.75">
      <c r="A491" s="48" t="s">
        <v>2899</v>
      </c>
      <c r="B491" s="48" t="s">
        <v>3695</v>
      </c>
      <c r="C491" s="46" t="s">
        <v>3696</v>
      </c>
      <c r="D491" s="48" t="s">
        <v>2902</v>
      </c>
      <c r="E491" s="46" t="s">
        <v>3272</v>
      </c>
      <c r="F491" s="48" t="s">
        <v>3232</v>
      </c>
    </row>
    <row r="492" spans="1:13">
      <c r="A492" s="48" t="s">
        <v>2899</v>
      </c>
      <c r="B492" s="48" t="s">
        <v>3697</v>
      </c>
      <c r="C492" s="46" t="s">
        <v>2916</v>
      </c>
      <c r="D492" s="48" t="s">
        <v>2922</v>
      </c>
      <c r="E492" s="46"/>
      <c r="F492" s="48" t="s">
        <v>3092</v>
      </c>
    </row>
    <row r="493" spans="1:13" ht="60.75">
      <c r="A493" s="48" t="s">
        <v>2899</v>
      </c>
      <c r="B493" s="48" t="s">
        <v>3698</v>
      </c>
      <c r="C493" s="46" t="s">
        <v>3699</v>
      </c>
      <c r="D493" s="48" t="s">
        <v>2922</v>
      </c>
      <c r="E493" s="46"/>
      <c r="F493" s="48" t="s">
        <v>3092</v>
      </c>
    </row>
    <row r="494" spans="1:13">
      <c r="A494" s="48" t="s">
        <v>2899</v>
      </c>
      <c r="B494" s="48" t="s">
        <v>3700</v>
      </c>
      <c r="C494" s="46" t="s">
        <v>2916</v>
      </c>
      <c r="D494" s="48" t="s">
        <v>2922</v>
      </c>
      <c r="E494" s="46"/>
      <c r="F494" s="48" t="s">
        <v>3092</v>
      </c>
    </row>
    <row r="495" spans="1:13" ht="180.75">
      <c r="A495" s="48" t="s">
        <v>2899</v>
      </c>
      <c r="B495" s="48" t="s">
        <v>3700</v>
      </c>
      <c r="C495" s="46" t="s">
        <v>2916</v>
      </c>
      <c r="D495" s="48" t="s">
        <v>2902</v>
      </c>
      <c r="E495" s="46" t="s">
        <v>3272</v>
      </c>
      <c r="F495" s="48" t="s">
        <v>3232</v>
      </c>
    </row>
    <row r="496" spans="1:13" ht="30.75">
      <c r="A496" s="48" t="s">
        <v>2899</v>
      </c>
      <c r="B496" s="48" t="s">
        <v>3701</v>
      </c>
      <c r="C496" s="46" t="s">
        <v>3702</v>
      </c>
      <c r="D496" s="48" t="s">
        <v>2922</v>
      </c>
      <c r="E496" s="46"/>
      <c r="F496" s="48" t="s">
        <v>3092</v>
      </c>
    </row>
    <row r="497" spans="1:24" ht="105.75">
      <c r="A497" s="48" t="s">
        <v>2899</v>
      </c>
      <c r="B497" s="48" t="s">
        <v>3703</v>
      </c>
      <c r="C497" s="46" t="s">
        <v>2916</v>
      </c>
      <c r="D497" s="48" t="s">
        <v>2902</v>
      </c>
      <c r="E497" s="46" t="s">
        <v>3618</v>
      </c>
      <c r="F497" s="48" t="s">
        <v>3225</v>
      </c>
    </row>
    <row r="498" spans="1:24">
      <c r="A498" s="48" t="s">
        <v>2899</v>
      </c>
      <c r="B498" s="48" t="s">
        <v>3703</v>
      </c>
      <c r="C498" s="46" t="s">
        <v>2916</v>
      </c>
      <c r="D498" s="48" t="s">
        <v>2922</v>
      </c>
      <c r="E498" s="46"/>
      <c r="F498" s="48" t="s">
        <v>3092</v>
      </c>
    </row>
    <row r="499" spans="1:24" ht="105.75">
      <c r="A499" s="48" t="s">
        <v>2899</v>
      </c>
      <c r="B499" s="48" t="s">
        <v>3704</v>
      </c>
      <c r="C499" s="46" t="s">
        <v>3705</v>
      </c>
      <c r="D499" s="48" t="s">
        <v>2902</v>
      </c>
      <c r="E499" s="46" t="s">
        <v>3618</v>
      </c>
      <c r="F499" s="48" t="s">
        <v>3225</v>
      </c>
    </row>
    <row r="500" spans="1:24" ht="45.75">
      <c r="A500" s="48" t="s">
        <v>2899</v>
      </c>
      <c r="B500" s="48" t="s">
        <v>3704</v>
      </c>
      <c r="C500" s="46" t="s">
        <v>3705</v>
      </c>
      <c r="D500" s="48" t="s">
        <v>2922</v>
      </c>
      <c r="E500" s="46"/>
      <c r="F500" s="48" t="s">
        <v>3092</v>
      </c>
    </row>
    <row r="501" spans="1:24" ht="120.75">
      <c r="A501" s="48" t="s">
        <v>2899</v>
      </c>
      <c r="B501" s="48" t="s">
        <v>3706</v>
      </c>
      <c r="C501" s="46" t="s">
        <v>3707</v>
      </c>
      <c r="D501" s="48" t="s">
        <v>2902</v>
      </c>
      <c r="E501" s="46" t="s">
        <v>3618</v>
      </c>
      <c r="F501" s="48" t="s">
        <v>3225</v>
      </c>
    </row>
    <row r="502" spans="1:24" ht="105.75">
      <c r="A502" s="48" t="s">
        <v>2899</v>
      </c>
      <c r="B502" s="48" t="s">
        <v>3708</v>
      </c>
      <c r="C502" s="46" t="s">
        <v>2916</v>
      </c>
      <c r="D502" s="48" t="s">
        <v>2902</v>
      </c>
      <c r="E502" s="46" t="s">
        <v>3618</v>
      </c>
      <c r="F502" s="48" t="s">
        <v>3225</v>
      </c>
    </row>
    <row r="503" spans="1:24">
      <c r="A503" s="48" t="s">
        <v>2899</v>
      </c>
      <c r="B503" s="48" t="s">
        <v>3708</v>
      </c>
      <c r="C503" s="46" t="s">
        <v>2916</v>
      </c>
      <c r="D503" s="48" t="s">
        <v>2922</v>
      </c>
      <c r="E503" s="46"/>
      <c r="F503" s="48" t="s">
        <v>3092</v>
      </c>
    </row>
    <row r="504" spans="1:24">
      <c r="A504" s="52" t="s">
        <v>2899</v>
      </c>
      <c r="B504" s="52" t="s">
        <v>3709</v>
      </c>
      <c r="C504" s="51" t="s">
        <v>3710</v>
      </c>
      <c r="D504" s="52" t="s">
        <v>2922</v>
      </c>
      <c r="E504" s="51"/>
      <c r="F504" s="52" t="s">
        <v>3227</v>
      </c>
      <c r="G504" s="53"/>
      <c r="H504" s="53" t="s">
        <v>4169</v>
      </c>
      <c r="I504" s="53"/>
      <c r="J504" s="53"/>
      <c r="K504" s="53"/>
      <c r="L504" s="53"/>
      <c r="M504" s="53"/>
      <c r="N504" s="53"/>
      <c r="O504" s="53"/>
      <c r="P504" s="53"/>
      <c r="Q504" s="53"/>
      <c r="R504" s="53"/>
      <c r="S504" s="53"/>
      <c r="T504" s="53"/>
      <c r="U504" s="53"/>
      <c r="V504" s="53"/>
      <c r="W504" s="53"/>
      <c r="X504" s="53"/>
    </row>
    <row r="505" spans="1:24">
      <c r="A505" s="52" t="s">
        <v>2899</v>
      </c>
      <c r="B505" s="52" t="s">
        <v>3711</v>
      </c>
      <c r="C505" s="51" t="s">
        <v>2916</v>
      </c>
      <c r="D505" s="52" t="s">
        <v>2922</v>
      </c>
      <c r="E505" s="51"/>
      <c r="F505" s="52" t="s">
        <v>3227</v>
      </c>
      <c r="G505" s="53"/>
      <c r="H505" s="53" t="s">
        <v>4169</v>
      </c>
      <c r="I505" s="53"/>
      <c r="J505" s="53"/>
      <c r="K505" s="53"/>
      <c r="L505" s="53"/>
      <c r="M505" s="53"/>
      <c r="N505" s="53"/>
      <c r="O505" s="53"/>
      <c r="P505" s="53"/>
      <c r="Q505" s="53"/>
      <c r="R505" s="53"/>
      <c r="S505" s="53"/>
      <c r="T505" s="53"/>
      <c r="U505" s="53"/>
      <c r="V505" s="53"/>
      <c r="W505" s="53"/>
      <c r="X505" s="53"/>
    </row>
    <row r="506" spans="1:24" ht="60.75">
      <c r="A506" s="52" t="s">
        <v>2899</v>
      </c>
      <c r="B506" s="52" t="s">
        <v>3712</v>
      </c>
      <c r="C506" s="51" t="s">
        <v>3713</v>
      </c>
      <c r="D506" s="52" t="s">
        <v>2922</v>
      </c>
      <c r="E506" s="51"/>
      <c r="F506" s="52" t="s">
        <v>3092</v>
      </c>
      <c r="G506" s="53"/>
      <c r="H506" s="53" t="s">
        <v>4169</v>
      </c>
      <c r="I506" s="53"/>
      <c r="J506" s="53"/>
      <c r="K506" s="53"/>
      <c r="L506" s="53"/>
      <c r="M506" s="53"/>
      <c r="N506" s="53"/>
      <c r="O506" s="53"/>
      <c r="P506" s="53"/>
      <c r="Q506" s="53"/>
      <c r="R506" s="53"/>
      <c r="S506" s="53"/>
      <c r="T506" s="53"/>
      <c r="U506" s="53"/>
      <c r="V506" s="53"/>
      <c r="W506" s="53"/>
      <c r="X506" s="53"/>
    </row>
    <row r="507" spans="1:24" ht="60.75">
      <c r="A507" s="52" t="s">
        <v>2899</v>
      </c>
      <c r="B507" s="52" t="s">
        <v>3714</v>
      </c>
      <c r="C507" s="51" t="s">
        <v>3715</v>
      </c>
      <c r="D507" s="52" t="s">
        <v>2922</v>
      </c>
      <c r="E507" s="51"/>
      <c r="F507" s="52" t="s">
        <v>3092</v>
      </c>
      <c r="G507" s="53"/>
      <c r="H507" s="53" t="s">
        <v>4169</v>
      </c>
      <c r="I507" s="53"/>
      <c r="J507" s="53"/>
      <c r="K507" s="53"/>
      <c r="L507" s="53"/>
      <c r="M507" s="53"/>
      <c r="N507" s="53"/>
      <c r="O507" s="53"/>
      <c r="P507" s="53"/>
      <c r="Q507" s="53"/>
      <c r="R507" s="53"/>
      <c r="S507" s="53"/>
      <c r="T507" s="53"/>
      <c r="U507" s="53"/>
      <c r="V507" s="53"/>
      <c r="W507" s="53"/>
      <c r="X507" s="53"/>
    </row>
    <row r="508" spans="1:24" ht="30.75">
      <c r="A508" s="52" t="s">
        <v>2899</v>
      </c>
      <c r="B508" s="52" t="s">
        <v>3716</v>
      </c>
      <c r="C508" s="51" t="s">
        <v>3717</v>
      </c>
      <c r="D508" s="52" t="s">
        <v>2922</v>
      </c>
      <c r="E508" s="51"/>
      <c r="F508" s="52" t="s">
        <v>3092</v>
      </c>
      <c r="G508" s="53"/>
      <c r="H508" s="53" t="s">
        <v>4169</v>
      </c>
      <c r="I508" s="53"/>
      <c r="J508" s="53"/>
      <c r="K508" s="53"/>
      <c r="L508" s="53"/>
      <c r="M508" s="53"/>
      <c r="N508" s="53"/>
      <c r="O508" s="53"/>
      <c r="P508" s="53"/>
      <c r="Q508" s="53"/>
      <c r="R508" s="53"/>
      <c r="S508" s="53"/>
      <c r="T508" s="53"/>
      <c r="U508" s="53"/>
      <c r="V508" s="53"/>
      <c r="W508" s="53"/>
      <c r="X508" s="53"/>
    </row>
    <row r="509" spans="1:24" ht="30.75">
      <c r="A509" s="52" t="s">
        <v>2899</v>
      </c>
      <c r="B509" s="52" t="s">
        <v>3718</v>
      </c>
      <c r="C509" s="51" t="s">
        <v>3719</v>
      </c>
      <c r="D509" s="52" t="s">
        <v>2922</v>
      </c>
      <c r="E509" s="51"/>
      <c r="F509" s="52" t="s">
        <v>3092</v>
      </c>
      <c r="G509" s="53"/>
      <c r="H509" s="53" t="s">
        <v>4169</v>
      </c>
      <c r="I509" s="53"/>
      <c r="J509" s="53"/>
      <c r="K509" s="53"/>
      <c r="L509" s="53"/>
      <c r="M509" s="53"/>
      <c r="N509" s="53"/>
      <c r="O509" s="53"/>
      <c r="P509" s="53"/>
      <c r="Q509" s="53"/>
      <c r="R509" s="53"/>
      <c r="S509" s="53"/>
      <c r="T509" s="53"/>
      <c r="U509" s="53"/>
      <c r="V509" s="53"/>
      <c r="W509" s="53"/>
      <c r="X509" s="53"/>
    </row>
    <row r="510" spans="1:24" ht="30.75">
      <c r="A510" s="52" t="s">
        <v>2899</v>
      </c>
      <c r="B510" s="52" t="s">
        <v>3720</v>
      </c>
      <c r="C510" s="51" t="s">
        <v>3721</v>
      </c>
      <c r="D510" s="52" t="s">
        <v>2922</v>
      </c>
      <c r="E510" s="51"/>
      <c r="F510" s="52" t="s">
        <v>3092</v>
      </c>
      <c r="G510" s="53"/>
      <c r="H510" s="53" t="s">
        <v>4169</v>
      </c>
      <c r="I510" s="53"/>
      <c r="J510" s="53"/>
      <c r="K510" s="53"/>
      <c r="L510" s="53"/>
      <c r="M510" s="53"/>
      <c r="N510" s="53"/>
      <c r="O510" s="53"/>
      <c r="P510" s="53"/>
      <c r="Q510" s="53"/>
      <c r="R510" s="53"/>
      <c r="S510" s="53"/>
      <c r="T510" s="53"/>
      <c r="U510" s="53"/>
      <c r="V510" s="53"/>
      <c r="W510" s="53"/>
      <c r="X510" s="53"/>
    </row>
    <row r="511" spans="1:24" ht="30.75">
      <c r="A511" s="52" t="s">
        <v>2899</v>
      </c>
      <c r="B511" s="52" t="s">
        <v>3722</v>
      </c>
      <c r="C511" s="51" t="s">
        <v>3723</v>
      </c>
      <c r="D511" s="52" t="s">
        <v>2922</v>
      </c>
      <c r="E511" s="51"/>
      <c r="F511" s="52" t="s">
        <v>3092</v>
      </c>
      <c r="G511" s="53"/>
      <c r="H511" s="53" t="s">
        <v>4169</v>
      </c>
      <c r="I511" s="53"/>
      <c r="J511" s="53"/>
      <c r="K511" s="53"/>
      <c r="L511" s="53"/>
      <c r="M511" s="53"/>
      <c r="N511" s="53"/>
      <c r="O511" s="53"/>
      <c r="P511" s="53"/>
      <c r="Q511" s="53"/>
      <c r="R511" s="53"/>
      <c r="S511" s="53"/>
      <c r="T511" s="53"/>
      <c r="U511" s="53"/>
      <c r="V511" s="53"/>
      <c r="W511" s="53"/>
      <c r="X511" s="53"/>
    </row>
    <row r="512" spans="1:24">
      <c r="A512" s="52" t="s">
        <v>2899</v>
      </c>
      <c r="B512" s="52" t="s">
        <v>3724</v>
      </c>
      <c r="C512" s="51" t="s">
        <v>2916</v>
      </c>
      <c r="D512" s="52" t="s">
        <v>2922</v>
      </c>
      <c r="E512" s="51"/>
      <c r="F512" s="52" t="s">
        <v>3092</v>
      </c>
      <c r="G512" s="53"/>
      <c r="H512" s="53" t="s">
        <v>4169</v>
      </c>
      <c r="I512" s="53"/>
      <c r="J512" s="53"/>
      <c r="K512" s="53"/>
      <c r="L512" s="53"/>
      <c r="M512" s="53"/>
      <c r="N512" s="53"/>
      <c r="O512" s="53"/>
      <c r="P512" s="53"/>
      <c r="Q512" s="53"/>
      <c r="R512" s="53"/>
      <c r="S512" s="53"/>
      <c r="T512" s="53"/>
      <c r="U512" s="53"/>
      <c r="V512" s="53"/>
      <c r="W512" s="53"/>
      <c r="X512" s="53"/>
    </row>
    <row r="513" spans="1:24" ht="45.75">
      <c r="A513" s="52" t="s">
        <v>2899</v>
      </c>
      <c r="B513" s="52" t="s">
        <v>3725</v>
      </c>
      <c r="C513" s="51" t="s">
        <v>3726</v>
      </c>
      <c r="D513" s="52" t="s">
        <v>2922</v>
      </c>
      <c r="E513" s="51"/>
      <c r="F513" s="52" t="s">
        <v>3227</v>
      </c>
      <c r="G513" s="53"/>
      <c r="H513" s="53" t="s">
        <v>4169</v>
      </c>
      <c r="I513" s="53"/>
      <c r="J513" s="53"/>
      <c r="K513" s="53"/>
      <c r="L513" s="53"/>
      <c r="M513" s="53"/>
      <c r="N513" s="53"/>
      <c r="O513" s="53"/>
      <c r="P513" s="53"/>
      <c r="Q513" s="53"/>
      <c r="R513" s="53"/>
      <c r="S513" s="53"/>
      <c r="T513" s="53"/>
      <c r="U513" s="53"/>
      <c r="V513" s="53"/>
      <c r="W513" s="53"/>
      <c r="X513" s="53"/>
    </row>
    <row r="514" spans="1:24">
      <c r="A514" s="52" t="s">
        <v>2899</v>
      </c>
      <c r="B514" s="52" t="s">
        <v>3727</v>
      </c>
      <c r="C514" s="51" t="s">
        <v>2916</v>
      </c>
      <c r="D514" s="52" t="s">
        <v>2922</v>
      </c>
      <c r="E514" s="51"/>
      <c r="F514" s="52" t="s">
        <v>3227</v>
      </c>
      <c r="G514" s="53"/>
      <c r="H514" s="53" t="s">
        <v>4169</v>
      </c>
      <c r="I514" s="53"/>
      <c r="J514" s="53"/>
      <c r="K514" s="53"/>
      <c r="L514" s="53"/>
      <c r="M514" s="53"/>
      <c r="N514" s="53"/>
      <c r="O514" s="53"/>
      <c r="P514" s="53"/>
      <c r="Q514" s="53"/>
      <c r="R514" s="53"/>
      <c r="S514" s="53"/>
      <c r="T514" s="53"/>
      <c r="U514" s="53"/>
      <c r="V514" s="53"/>
      <c r="W514" s="53"/>
      <c r="X514" s="53"/>
    </row>
    <row r="515" spans="1:24" ht="60.75">
      <c r="A515" s="52" t="s">
        <v>2899</v>
      </c>
      <c r="B515" s="52" t="s">
        <v>3728</v>
      </c>
      <c r="C515" s="51" t="s">
        <v>3729</v>
      </c>
      <c r="D515" s="52" t="s">
        <v>2902</v>
      </c>
      <c r="E515" s="51" t="s">
        <v>3730</v>
      </c>
      <c r="F515" s="52" t="s">
        <v>3092</v>
      </c>
      <c r="G515" s="53"/>
      <c r="H515" s="53" t="s">
        <v>4169</v>
      </c>
      <c r="I515" s="53"/>
      <c r="J515" s="53"/>
      <c r="K515" s="53"/>
      <c r="L515" s="53"/>
      <c r="M515" s="53"/>
      <c r="N515" s="53"/>
      <c r="O515" s="53"/>
      <c r="P515" s="53"/>
      <c r="Q515" s="53"/>
      <c r="R515" s="53"/>
      <c r="S515" s="53"/>
      <c r="T515" s="53"/>
      <c r="U515" s="53"/>
      <c r="V515" s="53"/>
      <c r="W515" s="53"/>
      <c r="X515" s="53"/>
    </row>
    <row r="516" spans="1:24" ht="75.75">
      <c r="A516" s="52" t="s">
        <v>2899</v>
      </c>
      <c r="B516" s="52" t="s">
        <v>3728</v>
      </c>
      <c r="C516" s="51" t="s">
        <v>3729</v>
      </c>
      <c r="D516" s="52" t="s">
        <v>2902</v>
      </c>
      <c r="E516" s="51" t="s">
        <v>3731</v>
      </c>
      <c r="F516" s="52" t="s">
        <v>3227</v>
      </c>
      <c r="G516" s="53"/>
      <c r="H516" s="53" t="s">
        <v>4169</v>
      </c>
      <c r="I516" s="53"/>
      <c r="J516" s="53"/>
      <c r="K516" s="53"/>
      <c r="L516" s="53"/>
      <c r="M516" s="53"/>
      <c r="N516" s="53"/>
      <c r="O516" s="53"/>
      <c r="P516" s="53"/>
      <c r="Q516" s="53"/>
      <c r="R516" s="53"/>
      <c r="S516" s="53"/>
      <c r="T516" s="53"/>
      <c r="U516" s="53"/>
      <c r="V516" s="53"/>
      <c r="W516" s="53"/>
      <c r="X516" s="53"/>
    </row>
    <row r="517" spans="1:24" ht="180.75">
      <c r="A517" s="52" t="s">
        <v>2899</v>
      </c>
      <c r="B517" s="52" t="s">
        <v>3728</v>
      </c>
      <c r="C517" s="51" t="s">
        <v>3729</v>
      </c>
      <c r="D517" s="52" t="s">
        <v>2902</v>
      </c>
      <c r="E517" s="51" t="s">
        <v>3272</v>
      </c>
      <c r="F517" s="52" t="s">
        <v>3232</v>
      </c>
      <c r="G517" s="53"/>
      <c r="H517" s="53" t="s">
        <v>4169</v>
      </c>
      <c r="I517" s="53"/>
      <c r="J517" s="53"/>
      <c r="K517" s="53"/>
      <c r="L517" s="53"/>
      <c r="M517" s="53"/>
      <c r="N517" s="53"/>
      <c r="O517" s="53"/>
      <c r="P517" s="53"/>
      <c r="Q517" s="53"/>
      <c r="R517" s="53"/>
      <c r="S517" s="53"/>
      <c r="T517" s="53"/>
      <c r="U517" s="53"/>
      <c r="V517" s="53"/>
      <c r="W517" s="53"/>
      <c r="X517" s="53"/>
    </row>
    <row r="518" spans="1:24" ht="60.75">
      <c r="A518" s="52" t="s">
        <v>2899</v>
      </c>
      <c r="B518" s="52" t="s">
        <v>3732</v>
      </c>
      <c r="C518" s="51" t="s">
        <v>3733</v>
      </c>
      <c r="D518" s="52" t="s">
        <v>2902</v>
      </c>
      <c r="E518" s="51" t="s">
        <v>3734</v>
      </c>
      <c r="F518" s="52" t="s">
        <v>3092</v>
      </c>
      <c r="G518" s="53"/>
      <c r="H518" s="53" t="s">
        <v>4169</v>
      </c>
      <c r="I518" s="53"/>
      <c r="J518" s="53"/>
      <c r="K518" s="53"/>
      <c r="L518" s="53"/>
      <c r="M518" s="53"/>
      <c r="N518" s="53"/>
      <c r="O518" s="53"/>
      <c r="P518" s="53"/>
      <c r="Q518" s="53"/>
      <c r="R518" s="53"/>
      <c r="S518" s="53"/>
      <c r="T518" s="53"/>
      <c r="U518" s="53"/>
      <c r="V518" s="53"/>
      <c r="W518" s="53"/>
      <c r="X518" s="53"/>
    </row>
    <row r="519" spans="1:24" ht="75.75">
      <c r="A519" s="52" t="s">
        <v>2899</v>
      </c>
      <c r="B519" s="52" t="s">
        <v>3732</v>
      </c>
      <c r="C519" s="51" t="s">
        <v>3733</v>
      </c>
      <c r="D519" s="52" t="s">
        <v>2902</v>
      </c>
      <c r="E519" s="51" t="s">
        <v>3735</v>
      </c>
      <c r="F519" s="52" t="s">
        <v>3227</v>
      </c>
      <c r="G519" s="53"/>
      <c r="H519" s="53" t="s">
        <v>4169</v>
      </c>
      <c r="I519" s="53"/>
      <c r="J519" s="53"/>
      <c r="K519" s="53"/>
      <c r="L519" s="53"/>
      <c r="M519" s="53"/>
      <c r="N519" s="53"/>
      <c r="O519" s="53"/>
      <c r="P519" s="53"/>
      <c r="Q519" s="53"/>
      <c r="R519" s="53"/>
      <c r="S519" s="53"/>
      <c r="T519" s="53"/>
      <c r="U519" s="53"/>
      <c r="V519" s="53"/>
      <c r="W519" s="53"/>
      <c r="X519" s="53"/>
    </row>
    <row r="520" spans="1:24" ht="60.75">
      <c r="A520" s="52" t="s">
        <v>2899</v>
      </c>
      <c r="B520" s="52" t="s">
        <v>3736</v>
      </c>
      <c r="C520" s="51" t="s">
        <v>3737</v>
      </c>
      <c r="D520" s="52" t="s">
        <v>2902</v>
      </c>
      <c r="E520" s="51" t="s">
        <v>3730</v>
      </c>
      <c r="F520" s="52" t="s">
        <v>3092</v>
      </c>
      <c r="G520" s="53"/>
      <c r="H520" s="53" t="s">
        <v>4169</v>
      </c>
      <c r="I520" s="53"/>
      <c r="J520" s="53"/>
      <c r="K520" s="53"/>
      <c r="L520" s="53"/>
      <c r="M520" s="53"/>
      <c r="N520" s="53"/>
      <c r="O520" s="53"/>
      <c r="P520" s="53"/>
      <c r="Q520" s="53"/>
      <c r="R520" s="53"/>
      <c r="S520" s="53"/>
      <c r="T520" s="53"/>
      <c r="U520" s="53"/>
      <c r="V520" s="53"/>
      <c r="W520" s="53"/>
      <c r="X520" s="53"/>
    </row>
    <row r="521" spans="1:24" ht="75.75">
      <c r="A521" s="52" t="s">
        <v>2899</v>
      </c>
      <c r="B521" s="52" t="s">
        <v>3736</v>
      </c>
      <c r="C521" s="51" t="s">
        <v>3737</v>
      </c>
      <c r="D521" s="52" t="s">
        <v>2902</v>
      </c>
      <c r="E521" s="51" t="s">
        <v>3735</v>
      </c>
      <c r="F521" s="52" t="s">
        <v>3227</v>
      </c>
      <c r="G521" s="53"/>
      <c r="H521" s="53" t="s">
        <v>4169</v>
      </c>
      <c r="I521" s="53"/>
      <c r="J521" s="53"/>
      <c r="K521" s="53"/>
      <c r="L521" s="53"/>
      <c r="M521" s="53"/>
      <c r="N521" s="53"/>
      <c r="O521" s="53"/>
      <c r="P521" s="53"/>
      <c r="Q521" s="53"/>
      <c r="R521" s="53"/>
      <c r="S521" s="53"/>
      <c r="T521" s="53"/>
      <c r="U521" s="53"/>
      <c r="V521" s="53"/>
      <c r="W521" s="53"/>
      <c r="X521" s="53"/>
    </row>
    <row r="522" spans="1:24" ht="60.75">
      <c r="A522" s="52" t="s">
        <v>2899</v>
      </c>
      <c r="B522" s="52" t="s">
        <v>3738</v>
      </c>
      <c r="C522" s="51" t="s">
        <v>2916</v>
      </c>
      <c r="D522" s="52" t="s">
        <v>2902</v>
      </c>
      <c r="E522" s="51" t="s">
        <v>3730</v>
      </c>
      <c r="F522" s="52" t="s">
        <v>3092</v>
      </c>
      <c r="G522" s="53"/>
      <c r="H522" s="53" t="s">
        <v>4169</v>
      </c>
      <c r="I522" s="53"/>
      <c r="J522" s="53"/>
      <c r="K522" s="53"/>
      <c r="L522" s="53"/>
      <c r="M522" s="53"/>
      <c r="N522" s="53"/>
      <c r="O522" s="53"/>
      <c r="P522" s="53"/>
      <c r="Q522" s="53"/>
      <c r="R522" s="53"/>
      <c r="S522" s="53"/>
      <c r="T522" s="53"/>
      <c r="U522" s="53"/>
      <c r="V522" s="53"/>
      <c r="W522" s="53"/>
      <c r="X522" s="53"/>
    </row>
    <row r="523" spans="1:24" ht="75.75">
      <c r="A523" s="52" t="s">
        <v>2899</v>
      </c>
      <c r="B523" s="52" t="s">
        <v>3738</v>
      </c>
      <c r="C523" s="51" t="s">
        <v>2916</v>
      </c>
      <c r="D523" s="52" t="s">
        <v>2902</v>
      </c>
      <c r="E523" s="51" t="s">
        <v>3735</v>
      </c>
      <c r="F523" s="52" t="s">
        <v>3227</v>
      </c>
      <c r="G523" s="53"/>
      <c r="H523" s="53" t="s">
        <v>4169</v>
      </c>
      <c r="I523" s="53"/>
      <c r="J523" s="53"/>
      <c r="K523" s="53"/>
      <c r="L523" s="53"/>
      <c r="M523" s="53"/>
      <c r="N523" s="53"/>
      <c r="O523" s="53"/>
      <c r="P523" s="53"/>
      <c r="Q523" s="53"/>
      <c r="R523" s="53"/>
      <c r="S523" s="53"/>
      <c r="T523" s="53"/>
      <c r="U523" s="53"/>
      <c r="V523" s="53"/>
      <c r="W523" s="53"/>
      <c r="X523" s="53"/>
    </row>
    <row r="524" spans="1:24" ht="75.75">
      <c r="A524" s="52" t="s">
        <v>2899</v>
      </c>
      <c r="B524" s="52" t="s">
        <v>3739</v>
      </c>
      <c r="C524" s="51" t="s">
        <v>3740</v>
      </c>
      <c r="D524" s="52" t="s">
        <v>2922</v>
      </c>
      <c r="E524" s="51"/>
      <c r="F524" s="52" t="s">
        <v>3227</v>
      </c>
      <c r="G524" s="53"/>
      <c r="H524" s="53" t="s">
        <v>4169</v>
      </c>
      <c r="I524" s="53"/>
      <c r="J524" s="53"/>
      <c r="K524" s="53"/>
      <c r="L524" s="53"/>
      <c r="M524" s="53"/>
      <c r="N524" s="53"/>
      <c r="O524" s="53"/>
      <c r="P524" s="53"/>
      <c r="Q524" s="53"/>
      <c r="R524" s="53"/>
      <c r="S524" s="53"/>
      <c r="T524" s="53"/>
      <c r="U524" s="53"/>
      <c r="V524" s="53"/>
      <c r="W524" s="53"/>
      <c r="X524" s="53"/>
    </row>
    <row r="525" spans="1:24" ht="180.75">
      <c r="A525" s="52" t="s">
        <v>2899</v>
      </c>
      <c r="B525" s="52" t="s">
        <v>3739</v>
      </c>
      <c r="C525" s="51" t="s">
        <v>3740</v>
      </c>
      <c r="D525" s="52" t="s">
        <v>2902</v>
      </c>
      <c r="E525" s="51" t="s">
        <v>3272</v>
      </c>
      <c r="F525" s="52" t="s">
        <v>3232</v>
      </c>
      <c r="G525" s="53"/>
      <c r="H525" s="53" t="s">
        <v>4169</v>
      </c>
      <c r="I525" s="53"/>
      <c r="J525" s="53"/>
      <c r="K525" s="53"/>
      <c r="L525" s="53"/>
      <c r="M525" s="53"/>
      <c r="N525" s="53"/>
      <c r="O525" s="53"/>
      <c r="P525" s="53"/>
      <c r="Q525" s="53"/>
      <c r="R525" s="53"/>
      <c r="S525" s="53"/>
      <c r="T525" s="53"/>
      <c r="U525" s="53"/>
      <c r="V525" s="53"/>
      <c r="W525" s="53"/>
      <c r="X525" s="53"/>
    </row>
    <row r="526" spans="1:24">
      <c r="A526" s="52" t="s">
        <v>2899</v>
      </c>
      <c r="B526" s="52" t="s">
        <v>3741</v>
      </c>
      <c r="C526" s="51" t="s">
        <v>3742</v>
      </c>
      <c r="D526" s="52" t="s">
        <v>2922</v>
      </c>
      <c r="E526" s="51"/>
      <c r="F526" s="52" t="s">
        <v>3092</v>
      </c>
      <c r="G526" s="53"/>
      <c r="H526" s="53" t="s">
        <v>4169</v>
      </c>
      <c r="I526" s="53"/>
      <c r="J526" s="53"/>
      <c r="K526" s="53"/>
      <c r="L526" s="53"/>
      <c r="M526" s="53"/>
      <c r="N526" s="53"/>
      <c r="O526" s="53"/>
      <c r="P526" s="53"/>
      <c r="Q526" s="53"/>
      <c r="R526" s="53"/>
      <c r="S526" s="53"/>
      <c r="T526" s="53"/>
      <c r="U526" s="53"/>
      <c r="V526" s="53"/>
      <c r="W526" s="53"/>
      <c r="X526" s="53"/>
    </row>
    <row r="527" spans="1:24" ht="30.75">
      <c r="A527" s="52" t="s">
        <v>2899</v>
      </c>
      <c r="B527" s="52" t="s">
        <v>3743</v>
      </c>
      <c r="C527" s="51" t="s">
        <v>3744</v>
      </c>
      <c r="D527" s="52" t="s">
        <v>2922</v>
      </c>
      <c r="E527" s="51"/>
      <c r="F527" s="52" t="s">
        <v>3092</v>
      </c>
      <c r="G527" s="53"/>
      <c r="H527" s="53" t="s">
        <v>4169</v>
      </c>
      <c r="I527" s="53"/>
      <c r="J527" s="53"/>
      <c r="K527" s="53"/>
      <c r="L527" s="53"/>
      <c r="M527" s="53"/>
      <c r="N527" s="53"/>
      <c r="O527" s="53"/>
      <c r="P527" s="53"/>
      <c r="Q527" s="53"/>
      <c r="R527" s="53"/>
      <c r="S527" s="53"/>
      <c r="T527" s="53"/>
      <c r="U527" s="53"/>
      <c r="V527" s="53"/>
      <c r="W527" s="53"/>
      <c r="X527" s="53"/>
    </row>
    <row r="528" spans="1:24" ht="30.75">
      <c r="A528" s="52" t="s">
        <v>2899</v>
      </c>
      <c r="B528" s="52" t="s">
        <v>3745</v>
      </c>
      <c r="C528" s="51" t="s">
        <v>3746</v>
      </c>
      <c r="D528" s="52" t="s">
        <v>2922</v>
      </c>
      <c r="E528" s="51"/>
      <c r="F528" s="52" t="s">
        <v>3092</v>
      </c>
      <c r="G528" s="53"/>
      <c r="H528" s="53" t="s">
        <v>4169</v>
      </c>
      <c r="I528" s="53"/>
      <c r="J528" s="53"/>
      <c r="K528" s="53"/>
      <c r="L528" s="53"/>
      <c r="M528" s="53"/>
      <c r="N528" s="53"/>
      <c r="O528" s="53"/>
      <c r="P528" s="53"/>
      <c r="Q528" s="53"/>
      <c r="R528" s="53"/>
      <c r="S528" s="53"/>
      <c r="T528" s="53"/>
      <c r="U528" s="53"/>
      <c r="V528" s="53"/>
      <c r="W528" s="53"/>
      <c r="X528" s="53"/>
    </row>
    <row r="529" spans="1:24">
      <c r="A529" s="52" t="s">
        <v>2899</v>
      </c>
      <c r="B529" s="52" t="s">
        <v>3747</v>
      </c>
      <c r="C529" s="51" t="s">
        <v>2916</v>
      </c>
      <c r="D529" s="52" t="s">
        <v>2922</v>
      </c>
      <c r="E529" s="51"/>
      <c r="F529" s="52" t="s">
        <v>3092</v>
      </c>
      <c r="G529" s="53"/>
      <c r="H529" s="53" t="s">
        <v>4169</v>
      </c>
      <c r="I529" s="53"/>
      <c r="J529" s="53"/>
      <c r="K529" s="53"/>
      <c r="L529" s="53"/>
      <c r="M529" s="53"/>
      <c r="N529" s="53"/>
      <c r="O529" s="53"/>
      <c r="P529" s="53"/>
      <c r="Q529" s="53"/>
      <c r="R529" s="53"/>
      <c r="S529" s="53"/>
      <c r="T529" s="53"/>
      <c r="U529" s="53"/>
      <c r="V529" s="53"/>
      <c r="W529" s="53"/>
      <c r="X529" s="53"/>
    </row>
    <row r="530" spans="1:24" ht="105.75">
      <c r="A530" s="52" t="s">
        <v>2899</v>
      </c>
      <c r="B530" s="52" t="s">
        <v>3748</v>
      </c>
      <c r="C530" s="51" t="s">
        <v>3749</v>
      </c>
      <c r="D530" s="52" t="s">
        <v>2902</v>
      </c>
      <c r="E530" s="51" t="s">
        <v>3618</v>
      </c>
      <c r="F530" s="52" t="s">
        <v>3225</v>
      </c>
      <c r="G530" s="53"/>
      <c r="H530" s="53" t="s">
        <v>4169</v>
      </c>
      <c r="I530" s="53"/>
      <c r="J530" s="53"/>
      <c r="K530" s="53"/>
      <c r="L530" s="53"/>
      <c r="M530" s="53"/>
      <c r="N530" s="53"/>
      <c r="O530" s="53"/>
      <c r="P530" s="53"/>
      <c r="Q530" s="53"/>
      <c r="R530" s="53"/>
      <c r="S530" s="53"/>
      <c r="T530" s="53"/>
      <c r="U530" s="53"/>
      <c r="V530" s="53"/>
      <c r="W530" s="53"/>
      <c r="X530" s="53"/>
    </row>
    <row r="531" spans="1:24" ht="75.75">
      <c r="A531" s="52" t="s">
        <v>2899</v>
      </c>
      <c r="B531" s="52" t="s">
        <v>3748</v>
      </c>
      <c r="C531" s="51" t="s">
        <v>3749</v>
      </c>
      <c r="D531" s="52" t="s">
        <v>2902</v>
      </c>
      <c r="E531" s="51" t="s">
        <v>3750</v>
      </c>
      <c r="F531" s="52" t="s">
        <v>3751</v>
      </c>
      <c r="G531" s="53"/>
      <c r="H531" s="53" t="s">
        <v>4169</v>
      </c>
      <c r="I531" s="53"/>
      <c r="J531" s="53"/>
      <c r="K531" s="53"/>
      <c r="L531" s="53"/>
      <c r="M531" s="53"/>
      <c r="N531" s="53"/>
      <c r="O531" s="53"/>
      <c r="P531" s="53"/>
      <c r="Q531" s="53"/>
      <c r="R531" s="53"/>
      <c r="S531" s="53"/>
      <c r="T531" s="53"/>
      <c r="U531" s="53"/>
      <c r="V531" s="53"/>
      <c r="W531" s="53"/>
      <c r="X531" s="53"/>
    </row>
    <row r="532" spans="1:24" ht="75.75">
      <c r="A532" s="52" t="s">
        <v>2899</v>
      </c>
      <c r="B532" s="52" t="s">
        <v>3748</v>
      </c>
      <c r="C532" s="51" t="s">
        <v>3749</v>
      </c>
      <c r="D532" s="52" t="s">
        <v>2922</v>
      </c>
      <c r="E532" s="51"/>
      <c r="F532" s="52" t="s">
        <v>3092</v>
      </c>
      <c r="G532" s="53"/>
      <c r="H532" s="53" t="s">
        <v>4169</v>
      </c>
      <c r="I532" s="53"/>
      <c r="J532" s="53"/>
      <c r="K532" s="53"/>
      <c r="L532" s="53"/>
      <c r="M532" s="53"/>
      <c r="N532" s="53"/>
      <c r="O532" s="53"/>
      <c r="P532" s="53"/>
      <c r="Q532" s="53"/>
      <c r="R532" s="53"/>
      <c r="S532" s="53"/>
      <c r="T532" s="53"/>
      <c r="U532" s="53"/>
      <c r="V532" s="53"/>
      <c r="W532" s="53"/>
      <c r="X532" s="53"/>
    </row>
    <row r="533" spans="1:24" ht="180.75">
      <c r="A533" s="52" t="s">
        <v>2899</v>
      </c>
      <c r="B533" s="52" t="s">
        <v>3748</v>
      </c>
      <c r="C533" s="51" t="s">
        <v>3749</v>
      </c>
      <c r="D533" s="52" t="s">
        <v>2902</v>
      </c>
      <c r="E533" s="51" t="s">
        <v>3272</v>
      </c>
      <c r="F533" s="52" t="s">
        <v>3232</v>
      </c>
      <c r="G533" s="53"/>
      <c r="H533" s="53" t="s">
        <v>4169</v>
      </c>
      <c r="I533" s="53"/>
      <c r="J533" s="53"/>
      <c r="K533" s="53"/>
      <c r="L533" s="53"/>
      <c r="M533" s="53"/>
      <c r="N533" s="53"/>
      <c r="O533" s="53"/>
      <c r="P533" s="53"/>
      <c r="Q533" s="53"/>
      <c r="R533" s="53"/>
      <c r="S533" s="53"/>
      <c r="T533" s="53"/>
      <c r="U533" s="53"/>
      <c r="V533" s="53"/>
      <c r="W533" s="53"/>
      <c r="X533" s="53"/>
    </row>
    <row r="534" spans="1:24" ht="135.75">
      <c r="A534" s="52" t="s">
        <v>2899</v>
      </c>
      <c r="B534" s="52" t="s">
        <v>3752</v>
      </c>
      <c r="C534" s="51" t="s">
        <v>3753</v>
      </c>
      <c r="D534" s="52" t="s">
        <v>2902</v>
      </c>
      <c r="E534" s="51" t="s">
        <v>3618</v>
      </c>
      <c r="F534" s="52" t="s">
        <v>3225</v>
      </c>
      <c r="G534" s="53"/>
      <c r="H534" s="53" t="s">
        <v>4169</v>
      </c>
      <c r="I534" s="53"/>
      <c r="J534" s="53"/>
      <c r="K534" s="53"/>
      <c r="L534" s="53"/>
      <c r="M534" s="53"/>
      <c r="N534" s="53"/>
      <c r="O534" s="53"/>
      <c r="P534" s="53"/>
      <c r="Q534" s="53"/>
      <c r="R534" s="53"/>
      <c r="S534" s="53"/>
      <c r="T534" s="53"/>
      <c r="U534" s="53"/>
      <c r="V534" s="53"/>
      <c r="W534" s="53"/>
      <c r="X534" s="53"/>
    </row>
    <row r="535" spans="1:24" ht="135.75">
      <c r="A535" s="52" t="s">
        <v>2899</v>
      </c>
      <c r="B535" s="52" t="s">
        <v>3752</v>
      </c>
      <c r="C535" s="51" t="s">
        <v>3753</v>
      </c>
      <c r="D535" s="52" t="s">
        <v>2902</v>
      </c>
      <c r="E535" s="51" t="s">
        <v>3750</v>
      </c>
      <c r="F535" s="52" t="s">
        <v>3751</v>
      </c>
      <c r="G535" s="53"/>
      <c r="H535" s="53" t="s">
        <v>4169</v>
      </c>
      <c r="I535" s="53"/>
      <c r="J535" s="53"/>
      <c r="K535" s="53"/>
      <c r="L535" s="53"/>
      <c r="M535" s="53"/>
      <c r="N535" s="53"/>
      <c r="O535" s="53"/>
      <c r="P535" s="53"/>
      <c r="Q535" s="53"/>
      <c r="R535" s="53"/>
      <c r="S535" s="53"/>
      <c r="T535" s="53"/>
      <c r="U535" s="53"/>
      <c r="V535" s="53"/>
      <c r="W535" s="53"/>
      <c r="X535" s="53"/>
    </row>
    <row r="536" spans="1:24" ht="135.75">
      <c r="A536" s="52" t="s">
        <v>2899</v>
      </c>
      <c r="B536" s="52" t="s">
        <v>3752</v>
      </c>
      <c r="C536" s="51" t="s">
        <v>3753</v>
      </c>
      <c r="D536" s="52" t="s">
        <v>2922</v>
      </c>
      <c r="E536" s="51"/>
      <c r="F536" s="52" t="s">
        <v>3092</v>
      </c>
      <c r="G536" s="53"/>
      <c r="H536" s="53" t="s">
        <v>4169</v>
      </c>
      <c r="I536" s="53"/>
      <c r="J536" s="53"/>
      <c r="K536" s="53"/>
      <c r="L536" s="53"/>
      <c r="M536" s="53"/>
      <c r="N536" s="53"/>
      <c r="O536" s="53"/>
      <c r="P536" s="53"/>
      <c r="Q536" s="53"/>
      <c r="R536" s="53"/>
      <c r="S536" s="53"/>
      <c r="T536" s="53"/>
      <c r="U536" s="53"/>
      <c r="V536" s="53"/>
      <c r="W536" s="53"/>
      <c r="X536" s="53"/>
    </row>
    <row r="537" spans="1:24" ht="105.75">
      <c r="A537" s="52" t="s">
        <v>2899</v>
      </c>
      <c r="B537" s="52" t="s">
        <v>3754</v>
      </c>
      <c r="C537" s="51" t="s">
        <v>3755</v>
      </c>
      <c r="D537" s="52" t="s">
        <v>2902</v>
      </c>
      <c r="E537" s="51" t="s">
        <v>3618</v>
      </c>
      <c r="F537" s="52" t="s">
        <v>3225</v>
      </c>
      <c r="G537" s="53"/>
      <c r="H537" s="53" t="s">
        <v>4169</v>
      </c>
      <c r="I537" s="53"/>
      <c r="J537" s="53"/>
      <c r="K537" s="53"/>
      <c r="L537" s="53"/>
      <c r="M537" s="53"/>
      <c r="N537" s="53"/>
      <c r="O537" s="53"/>
      <c r="P537" s="53"/>
      <c r="Q537" s="53"/>
      <c r="R537" s="53"/>
      <c r="S537" s="53"/>
      <c r="T537" s="53"/>
      <c r="U537" s="53"/>
      <c r="V537" s="53"/>
      <c r="W537" s="53"/>
      <c r="X537" s="53"/>
    </row>
    <row r="538" spans="1:24" ht="105.75">
      <c r="A538" s="52" t="s">
        <v>2899</v>
      </c>
      <c r="B538" s="52" t="s">
        <v>3754</v>
      </c>
      <c r="C538" s="51" t="s">
        <v>3755</v>
      </c>
      <c r="D538" s="52" t="s">
        <v>2902</v>
      </c>
      <c r="E538" s="51" t="s">
        <v>3750</v>
      </c>
      <c r="F538" s="52" t="s">
        <v>3751</v>
      </c>
      <c r="G538" s="53"/>
      <c r="H538" s="53" t="s">
        <v>4169</v>
      </c>
      <c r="I538" s="53"/>
      <c r="J538" s="53"/>
      <c r="K538" s="53"/>
      <c r="L538" s="53"/>
      <c r="M538" s="53"/>
      <c r="N538" s="53"/>
      <c r="O538" s="53"/>
      <c r="P538" s="53"/>
      <c r="Q538" s="53"/>
      <c r="R538" s="53"/>
      <c r="S538" s="53"/>
      <c r="T538" s="53"/>
      <c r="U538" s="53"/>
      <c r="V538" s="53"/>
      <c r="W538" s="53"/>
      <c r="X538" s="53"/>
    </row>
    <row r="539" spans="1:24" ht="105.75">
      <c r="A539" s="52" t="s">
        <v>2899</v>
      </c>
      <c r="B539" s="52" t="s">
        <v>3754</v>
      </c>
      <c r="C539" s="51" t="s">
        <v>3755</v>
      </c>
      <c r="D539" s="52" t="s">
        <v>2922</v>
      </c>
      <c r="E539" s="51"/>
      <c r="F539" s="52" t="s">
        <v>3092</v>
      </c>
      <c r="G539" s="53"/>
      <c r="H539" s="53" t="s">
        <v>4169</v>
      </c>
      <c r="I539" s="53"/>
      <c r="J539" s="53"/>
      <c r="K539" s="53"/>
      <c r="L539" s="53"/>
      <c r="M539" s="53"/>
      <c r="N539" s="53"/>
      <c r="O539" s="53"/>
      <c r="P539" s="53"/>
      <c r="Q539" s="53"/>
      <c r="R539" s="53"/>
      <c r="S539" s="53"/>
      <c r="T539" s="53"/>
      <c r="U539" s="53"/>
      <c r="V539" s="53"/>
      <c r="W539" s="53"/>
      <c r="X539" s="53"/>
    </row>
    <row r="540" spans="1:24" ht="180.75">
      <c r="A540" s="52" t="s">
        <v>2899</v>
      </c>
      <c r="B540" s="52" t="s">
        <v>3754</v>
      </c>
      <c r="C540" s="51" t="s">
        <v>3755</v>
      </c>
      <c r="D540" s="52" t="s">
        <v>2902</v>
      </c>
      <c r="E540" s="51" t="s">
        <v>3272</v>
      </c>
      <c r="F540" s="52" t="s">
        <v>3232</v>
      </c>
      <c r="G540" s="53"/>
      <c r="H540" s="53" t="s">
        <v>4169</v>
      </c>
      <c r="I540" s="53"/>
      <c r="J540" s="53"/>
      <c r="K540" s="53"/>
      <c r="L540" s="53"/>
      <c r="M540" s="53"/>
      <c r="N540" s="53"/>
      <c r="O540" s="53"/>
      <c r="P540" s="53"/>
      <c r="Q540" s="53"/>
      <c r="R540" s="53"/>
      <c r="S540" s="53"/>
      <c r="T540" s="53"/>
      <c r="U540" s="53"/>
      <c r="V540" s="53"/>
      <c r="W540" s="53"/>
      <c r="X540" s="53"/>
    </row>
    <row r="541" spans="1:24" ht="105.75">
      <c r="A541" s="52" t="s">
        <v>2899</v>
      </c>
      <c r="B541" s="52" t="s">
        <v>3756</v>
      </c>
      <c r="C541" s="51" t="s">
        <v>2916</v>
      </c>
      <c r="D541" s="52" t="s">
        <v>2902</v>
      </c>
      <c r="E541" s="51" t="s">
        <v>3618</v>
      </c>
      <c r="F541" s="52" t="s">
        <v>3225</v>
      </c>
      <c r="G541" s="53"/>
      <c r="H541" s="53" t="s">
        <v>4169</v>
      </c>
      <c r="I541" s="53"/>
      <c r="J541" s="53"/>
      <c r="K541" s="53"/>
      <c r="L541" s="53"/>
      <c r="M541" s="53"/>
      <c r="N541" s="53"/>
      <c r="O541" s="53"/>
      <c r="P541" s="53"/>
      <c r="Q541" s="53"/>
      <c r="R541" s="53"/>
      <c r="S541" s="53"/>
      <c r="T541" s="53"/>
      <c r="U541" s="53"/>
      <c r="V541" s="53"/>
      <c r="W541" s="53"/>
      <c r="X541" s="53"/>
    </row>
    <row r="542" spans="1:24" ht="105.75">
      <c r="A542" s="52" t="s">
        <v>2899</v>
      </c>
      <c r="B542" s="52" t="s">
        <v>3756</v>
      </c>
      <c r="C542" s="51" t="s">
        <v>2916</v>
      </c>
      <c r="D542" s="52" t="s">
        <v>2902</v>
      </c>
      <c r="E542" s="51" t="s">
        <v>3757</v>
      </c>
      <c r="F542" s="52" t="s">
        <v>3751</v>
      </c>
      <c r="G542" s="53"/>
      <c r="H542" s="53" t="s">
        <v>4169</v>
      </c>
      <c r="I542" s="53"/>
      <c r="J542" s="53"/>
      <c r="K542" s="53"/>
      <c r="L542" s="53"/>
      <c r="M542" s="53"/>
      <c r="N542" s="53"/>
      <c r="O542" s="53"/>
      <c r="P542" s="53"/>
      <c r="Q542" s="53"/>
      <c r="R542" s="53"/>
      <c r="S542" s="53"/>
      <c r="T542" s="53"/>
      <c r="U542" s="53"/>
      <c r="V542" s="53"/>
      <c r="W542" s="53"/>
      <c r="X542" s="53"/>
    </row>
    <row r="543" spans="1:24" ht="30.75">
      <c r="A543" s="52" t="s">
        <v>2899</v>
      </c>
      <c r="B543" s="52" t="s">
        <v>3756</v>
      </c>
      <c r="C543" s="51" t="s">
        <v>2916</v>
      </c>
      <c r="D543" s="52" t="s">
        <v>2902</v>
      </c>
      <c r="E543" s="51" t="s">
        <v>3758</v>
      </c>
      <c r="F543" s="52" t="s">
        <v>3092</v>
      </c>
      <c r="G543" s="53"/>
      <c r="H543" s="53" t="s">
        <v>4169</v>
      </c>
      <c r="I543" s="53"/>
      <c r="J543" s="53"/>
      <c r="K543" s="53"/>
      <c r="L543" s="53"/>
      <c r="M543" s="53"/>
      <c r="N543" s="53"/>
      <c r="O543" s="53"/>
      <c r="P543" s="53"/>
      <c r="Q543" s="53"/>
      <c r="R543" s="53"/>
      <c r="S543" s="53"/>
      <c r="T543" s="53"/>
      <c r="U543" s="53"/>
      <c r="V543" s="53"/>
      <c r="W543" s="53"/>
      <c r="X543" s="53"/>
    </row>
    <row r="544" spans="1:24" ht="45.75">
      <c r="A544" s="52" t="s">
        <v>2899</v>
      </c>
      <c r="B544" s="52" t="s">
        <v>3756</v>
      </c>
      <c r="C544" s="51" t="s">
        <v>2916</v>
      </c>
      <c r="D544" s="52" t="s">
        <v>2902</v>
      </c>
      <c r="E544" s="51" t="s">
        <v>3229</v>
      </c>
      <c r="F544" s="52" t="s">
        <v>3230</v>
      </c>
      <c r="G544" s="53"/>
      <c r="H544" s="53" t="s">
        <v>4169</v>
      </c>
      <c r="I544" s="53"/>
      <c r="J544" s="53"/>
      <c r="K544" s="53"/>
      <c r="L544" s="53"/>
      <c r="M544" s="53"/>
      <c r="N544" s="53"/>
      <c r="O544" s="53"/>
      <c r="P544" s="53"/>
      <c r="Q544" s="53"/>
      <c r="R544" s="53"/>
      <c r="S544" s="53"/>
      <c r="T544" s="53"/>
      <c r="U544" s="53"/>
      <c r="V544" s="53"/>
      <c r="W544" s="53"/>
      <c r="X544" s="53"/>
    </row>
    <row r="545" spans="1:24" ht="180.75">
      <c r="A545" s="52" t="s">
        <v>2899</v>
      </c>
      <c r="B545" s="52" t="s">
        <v>3756</v>
      </c>
      <c r="C545" s="51" t="s">
        <v>2916</v>
      </c>
      <c r="D545" s="52" t="s">
        <v>2902</v>
      </c>
      <c r="E545" s="51" t="s">
        <v>3272</v>
      </c>
      <c r="F545" s="52" t="s">
        <v>3232</v>
      </c>
      <c r="G545" s="53"/>
      <c r="H545" s="53" t="s">
        <v>4169</v>
      </c>
      <c r="I545" s="53"/>
      <c r="J545" s="53"/>
      <c r="K545" s="53"/>
      <c r="L545" s="53"/>
      <c r="M545" s="53"/>
      <c r="N545" s="53"/>
      <c r="O545" s="53"/>
      <c r="P545" s="53"/>
      <c r="Q545" s="53"/>
      <c r="R545" s="53"/>
      <c r="S545" s="53"/>
      <c r="T545" s="53"/>
      <c r="U545" s="53"/>
      <c r="V545" s="53"/>
      <c r="W545" s="53"/>
      <c r="X545" s="53"/>
    </row>
    <row r="546" spans="1:24" ht="75.75">
      <c r="A546" s="52" t="s">
        <v>2899</v>
      </c>
      <c r="B546" s="52" t="s">
        <v>3759</v>
      </c>
      <c r="C546" s="51" t="s">
        <v>3760</v>
      </c>
      <c r="D546" s="52" t="s">
        <v>2922</v>
      </c>
      <c r="E546" s="51"/>
      <c r="F546" s="52" t="s">
        <v>3751</v>
      </c>
      <c r="G546" s="53"/>
      <c r="H546" s="53" t="s">
        <v>4169</v>
      </c>
      <c r="I546" s="53"/>
      <c r="J546" s="53"/>
      <c r="K546" s="53"/>
      <c r="L546" s="53"/>
      <c r="M546" s="53"/>
      <c r="N546" s="53"/>
      <c r="O546" s="53"/>
      <c r="P546" s="53"/>
      <c r="Q546" s="53"/>
      <c r="R546" s="53"/>
      <c r="S546" s="53"/>
      <c r="T546" s="53"/>
      <c r="U546" s="53"/>
      <c r="V546" s="53"/>
      <c r="W546" s="53"/>
      <c r="X546" s="53"/>
    </row>
    <row r="547" spans="1:24" ht="75.75">
      <c r="A547" s="52" t="s">
        <v>2899</v>
      </c>
      <c r="B547" s="52" t="s">
        <v>3759</v>
      </c>
      <c r="C547" s="51" t="s">
        <v>3760</v>
      </c>
      <c r="D547" s="52" t="s">
        <v>2922</v>
      </c>
      <c r="E547" s="51"/>
      <c r="F547" s="52" t="s">
        <v>3092</v>
      </c>
      <c r="G547" s="53"/>
      <c r="H547" s="53" t="s">
        <v>4169</v>
      </c>
      <c r="I547" s="53"/>
      <c r="J547" s="53"/>
      <c r="K547" s="53"/>
      <c r="L547" s="53"/>
      <c r="M547" s="53"/>
      <c r="N547" s="53"/>
      <c r="O547" s="53"/>
      <c r="P547" s="53"/>
      <c r="Q547" s="53"/>
      <c r="R547" s="53"/>
      <c r="S547" s="53"/>
      <c r="T547" s="53"/>
      <c r="U547" s="53"/>
      <c r="V547" s="53"/>
      <c r="W547" s="53"/>
      <c r="X547" s="53"/>
    </row>
    <row r="548" spans="1:24" ht="180.75">
      <c r="A548" s="52" t="s">
        <v>2899</v>
      </c>
      <c r="B548" s="52" t="s">
        <v>3759</v>
      </c>
      <c r="C548" s="51" t="s">
        <v>3760</v>
      </c>
      <c r="D548" s="52" t="s">
        <v>2902</v>
      </c>
      <c r="E548" s="51" t="s">
        <v>3272</v>
      </c>
      <c r="F548" s="52" t="s">
        <v>3232</v>
      </c>
      <c r="G548" s="53"/>
      <c r="H548" s="53" t="s">
        <v>4169</v>
      </c>
      <c r="I548" s="53"/>
      <c r="J548" s="53"/>
      <c r="K548" s="53"/>
      <c r="L548" s="53"/>
      <c r="M548" s="53"/>
      <c r="N548" s="53"/>
      <c r="O548" s="53"/>
      <c r="P548" s="53"/>
      <c r="Q548" s="53"/>
      <c r="R548" s="53"/>
      <c r="S548" s="53"/>
      <c r="T548" s="53"/>
      <c r="U548" s="53"/>
      <c r="V548" s="53"/>
      <c r="W548" s="53"/>
      <c r="X548" s="53"/>
    </row>
    <row r="549" spans="1:24" ht="75.75">
      <c r="A549" s="52" t="s">
        <v>2899</v>
      </c>
      <c r="B549" s="52" t="s">
        <v>3761</v>
      </c>
      <c r="C549" s="51" t="s">
        <v>3762</v>
      </c>
      <c r="D549" s="52" t="s">
        <v>2922</v>
      </c>
      <c r="E549" s="51"/>
      <c r="F549" s="52" t="s">
        <v>3092</v>
      </c>
      <c r="G549" s="53"/>
      <c r="H549" s="53" t="s">
        <v>4169</v>
      </c>
      <c r="I549" s="53"/>
      <c r="J549" s="53"/>
      <c r="K549" s="53"/>
      <c r="L549" s="53"/>
      <c r="M549" s="53"/>
      <c r="N549" s="53"/>
      <c r="O549" s="53"/>
      <c r="P549" s="53"/>
      <c r="Q549" s="53"/>
      <c r="R549" s="53"/>
      <c r="S549" s="53"/>
      <c r="T549" s="53"/>
      <c r="U549" s="53"/>
      <c r="V549" s="53"/>
      <c r="W549" s="53"/>
      <c r="X549" s="53"/>
    </row>
    <row r="550" spans="1:24" ht="75.75">
      <c r="A550" s="52" t="s">
        <v>2899</v>
      </c>
      <c r="B550" s="52" t="s">
        <v>3761</v>
      </c>
      <c r="C550" s="51" t="s">
        <v>3762</v>
      </c>
      <c r="D550" s="52" t="s">
        <v>2922</v>
      </c>
      <c r="E550" s="51"/>
      <c r="F550" s="52" t="s">
        <v>3751</v>
      </c>
      <c r="G550" s="53"/>
      <c r="H550" s="53" t="s">
        <v>4169</v>
      </c>
      <c r="I550" s="53"/>
      <c r="J550" s="53"/>
      <c r="K550" s="53"/>
      <c r="L550" s="53"/>
      <c r="M550" s="53"/>
      <c r="N550" s="53"/>
      <c r="O550" s="53"/>
      <c r="P550" s="53"/>
      <c r="Q550" s="53"/>
      <c r="R550" s="53"/>
      <c r="S550" s="53"/>
      <c r="T550" s="53"/>
      <c r="U550" s="53"/>
      <c r="V550" s="53"/>
      <c r="W550" s="53"/>
      <c r="X550" s="53"/>
    </row>
    <row r="551" spans="1:24" ht="180.75">
      <c r="A551" s="52" t="s">
        <v>2899</v>
      </c>
      <c r="B551" s="52" t="s">
        <v>3761</v>
      </c>
      <c r="C551" s="51" t="s">
        <v>3762</v>
      </c>
      <c r="D551" s="52" t="s">
        <v>2902</v>
      </c>
      <c r="E551" s="51" t="s">
        <v>3272</v>
      </c>
      <c r="F551" s="52" t="s">
        <v>3232</v>
      </c>
      <c r="G551" s="53"/>
      <c r="H551" s="53" t="s">
        <v>4169</v>
      </c>
      <c r="I551" s="53"/>
      <c r="J551" s="53"/>
      <c r="K551" s="53"/>
      <c r="L551" s="53"/>
      <c r="M551" s="53"/>
      <c r="N551" s="53"/>
      <c r="O551" s="53"/>
      <c r="P551" s="53"/>
      <c r="Q551" s="53"/>
      <c r="R551" s="53"/>
      <c r="S551" s="53"/>
      <c r="T551" s="53"/>
      <c r="U551" s="53"/>
      <c r="V551" s="53"/>
      <c r="W551" s="53"/>
      <c r="X551" s="53"/>
    </row>
    <row r="552" spans="1:24" ht="45.75">
      <c r="A552" s="52" t="s">
        <v>2899</v>
      </c>
      <c r="B552" s="52" t="s">
        <v>3763</v>
      </c>
      <c r="C552" s="51" t="s">
        <v>3764</v>
      </c>
      <c r="D552" s="52" t="s">
        <v>2922</v>
      </c>
      <c r="E552" s="51"/>
      <c r="F552" s="52" t="s">
        <v>3092</v>
      </c>
      <c r="G552" s="53"/>
      <c r="H552" s="53" t="s">
        <v>4169</v>
      </c>
      <c r="I552" s="53"/>
      <c r="J552" s="53"/>
      <c r="K552" s="53"/>
      <c r="L552" s="53"/>
      <c r="M552" s="53"/>
      <c r="N552" s="53"/>
      <c r="O552" s="53"/>
      <c r="P552" s="53"/>
      <c r="Q552" s="53"/>
      <c r="R552" s="53"/>
      <c r="S552" s="53"/>
      <c r="T552" s="53"/>
      <c r="U552" s="53"/>
      <c r="V552" s="53"/>
      <c r="W552" s="53"/>
      <c r="X552" s="53"/>
    </row>
    <row r="553" spans="1:24" ht="45.75">
      <c r="A553" s="52" t="s">
        <v>2899</v>
      </c>
      <c r="B553" s="52" t="s">
        <v>3763</v>
      </c>
      <c r="C553" s="51" t="s">
        <v>3764</v>
      </c>
      <c r="D553" s="52" t="s">
        <v>2922</v>
      </c>
      <c r="E553" s="51"/>
      <c r="F553" s="52" t="s">
        <v>3751</v>
      </c>
      <c r="G553" s="53"/>
      <c r="H553" s="53" t="s">
        <v>4169</v>
      </c>
      <c r="I553" s="53"/>
      <c r="J553" s="53"/>
      <c r="K553" s="53"/>
      <c r="L553" s="53"/>
      <c r="M553" s="53"/>
      <c r="N553" s="53"/>
      <c r="O553" s="53"/>
      <c r="P553" s="53"/>
      <c r="Q553" s="53"/>
      <c r="R553" s="53"/>
      <c r="S553" s="53"/>
      <c r="T553" s="53"/>
      <c r="U553" s="53"/>
      <c r="V553" s="53"/>
      <c r="W553" s="53"/>
      <c r="X553" s="53"/>
    </row>
    <row r="554" spans="1:24" ht="45.75">
      <c r="A554" s="52" t="s">
        <v>2899</v>
      </c>
      <c r="B554" s="52" t="s">
        <v>3765</v>
      </c>
      <c r="C554" s="51" t="s">
        <v>3766</v>
      </c>
      <c r="D554" s="52" t="s">
        <v>2922</v>
      </c>
      <c r="E554" s="51"/>
      <c r="F554" s="52" t="s">
        <v>3092</v>
      </c>
      <c r="G554" s="53"/>
      <c r="H554" s="53" t="s">
        <v>4169</v>
      </c>
      <c r="I554" s="53"/>
      <c r="J554" s="53"/>
      <c r="K554" s="53"/>
      <c r="L554" s="53"/>
      <c r="M554" s="53"/>
      <c r="N554" s="53"/>
      <c r="O554" s="53"/>
      <c r="P554" s="53"/>
      <c r="Q554" s="53"/>
      <c r="R554" s="53"/>
      <c r="S554" s="53"/>
      <c r="T554" s="53"/>
      <c r="U554" s="53"/>
      <c r="V554" s="53"/>
      <c r="W554" s="53"/>
      <c r="X554" s="53"/>
    </row>
    <row r="555" spans="1:24" ht="45.75">
      <c r="A555" s="52" t="s">
        <v>2899</v>
      </c>
      <c r="B555" s="52" t="s">
        <v>3765</v>
      </c>
      <c r="C555" s="51" t="s">
        <v>3766</v>
      </c>
      <c r="D555" s="52" t="s">
        <v>2922</v>
      </c>
      <c r="E555" s="51"/>
      <c r="F555" s="52" t="s">
        <v>3751</v>
      </c>
      <c r="G555" s="53"/>
      <c r="H555" s="53" t="s">
        <v>4169</v>
      </c>
      <c r="I555" s="53"/>
      <c r="J555" s="53"/>
      <c r="K555" s="53"/>
      <c r="L555" s="53"/>
      <c r="M555" s="53"/>
      <c r="N555" s="53"/>
      <c r="O555" s="53"/>
      <c r="P555" s="53"/>
      <c r="Q555" s="53"/>
      <c r="R555" s="53"/>
      <c r="S555" s="53"/>
      <c r="T555" s="53"/>
      <c r="U555" s="53"/>
      <c r="V555" s="53"/>
      <c r="W555" s="53"/>
      <c r="X555" s="53"/>
    </row>
    <row r="556" spans="1:24" ht="30.75">
      <c r="A556" s="52" t="s">
        <v>2899</v>
      </c>
      <c r="B556" s="52" t="s">
        <v>3767</v>
      </c>
      <c r="C556" s="51" t="s">
        <v>3746</v>
      </c>
      <c r="D556" s="52" t="s">
        <v>2922</v>
      </c>
      <c r="E556" s="51"/>
      <c r="F556" s="52" t="s">
        <v>3092</v>
      </c>
      <c r="G556" s="53"/>
      <c r="H556" s="53" t="s">
        <v>4169</v>
      </c>
      <c r="I556" s="53"/>
      <c r="J556" s="53"/>
      <c r="K556" s="53"/>
      <c r="L556" s="53"/>
      <c r="M556" s="53"/>
      <c r="N556" s="53"/>
      <c r="O556" s="53"/>
      <c r="P556" s="53"/>
      <c r="Q556" s="53"/>
      <c r="R556" s="53"/>
      <c r="S556" s="53"/>
      <c r="T556" s="53"/>
      <c r="U556" s="53"/>
      <c r="V556" s="53"/>
      <c r="W556" s="53"/>
      <c r="X556" s="53"/>
    </row>
    <row r="557" spans="1:24" ht="30.75">
      <c r="A557" s="52" t="s">
        <v>2899</v>
      </c>
      <c r="B557" s="52" t="s">
        <v>3767</v>
      </c>
      <c r="C557" s="51" t="s">
        <v>3746</v>
      </c>
      <c r="D557" s="52" t="s">
        <v>2922</v>
      </c>
      <c r="E557" s="51"/>
      <c r="F557" s="52" t="s">
        <v>3751</v>
      </c>
      <c r="G557" s="53"/>
      <c r="H557" s="53" t="s">
        <v>4169</v>
      </c>
      <c r="I557" s="53"/>
      <c r="J557" s="53"/>
      <c r="K557" s="53"/>
      <c r="L557" s="53"/>
      <c r="M557" s="53"/>
      <c r="N557" s="53"/>
      <c r="O557" s="53"/>
      <c r="P557" s="53"/>
      <c r="Q557" s="53"/>
      <c r="R557" s="53"/>
      <c r="S557" s="53"/>
      <c r="T557" s="53"/>
      <c r="U557" s="53"/>
      <c r="V557" s="53"/>
      <c r="W557" s="53"/>
      <c r="X557" s="53"/>
    </row>
    <row r="558" spans="1:24" ht="105.75">
      <c r="A558" s="52" t="s">
        <v>2899</v>
      </c>
      <c r="B558" s="52" t="s">
        <v>3768</v>
      </c>
      <c r="C558" s="51" t="s">
        <v>3769</v>
      </c>
      <c r="D558" s="52" t="s">
        <v>2902</v>
      </c>
      <c r="E558" s="51" t="s">
        <v>3618</v>
      </c>
      <c r="F558" s="52" t="s">
        <v>3225</v>
      </c>
      <c r="G558" s="53"/>
      <c r="H558" s="53" t="s">
        <v>4169</v>
      </c>
      <c r="I558" s="53"/>
      <c r="J558" s="53"/>
      <c r="K558" s="53"/>
      <c r="L558" s="53"/>
      <c r="M558" s="53"/>
      <c r="N558" s="53"/>
      <c r="O558" s="53"/>
      <c r="P558" s="53"/>
      <c r="Q558" s="53"/>
      <c r="R558" s="53"/>
      <c r="S558" s="53"/>
      <c r="T558" s="53"/>
      <c r="U558" s="53"/>
      <c r="V558" s="53"/>
      <c r="W558" s="53"/>
      <c r="X558" s="53"/>
    </row>
    <row r="559" spans="1:24" ht="45.75">
      <c r="A559" s="52" t="s">
        <v>2899</v>
      </c>
      <c r="B559" s="52" t="s">
        <v>3768</v>
      </c>
      <c r="C559" s="51" t="s">
        <v>3769</v>
      </c>
      <c r="D559" s="52" t="s">
        <v>2922</v>
      </c>
      <c r="E559" s="51"/>
      <c r="F559" s="52" t="s">
        <v>3092</v>
      </c>
      <c r="G559" s="53"/>
      <c r="H559" s="53" t="s">
        <v>4169</v>
      </c>
      <c r="I559" s="53"/>
      <c r="J559" s="53"/>
      <c r="K559" s="53"/>
      <c r="L559" s="53"/>
      <c r="M559" s="53"/>
      <c r="N559" s="53"/>
      <c r="O559" s="53"/>
      <c r="P559" s="53"/>
      <c r="Q559" s="53"/>
      <c r="R559" s="53"/>
      <c r="S559" s="53"/>
      <c r="T559" s="53"/>
      <c r="U559" s="53"/>
      <c r="V559" s="53"/>
      <c r="W559" s="53"/>
      <c r="X559" s="53"/>
    </row>
    <row r="560" spans="1:24" ht="45.75">
      <c r="A560" s="52" t="s">
        <v>2899</v>
      </c>
      <c r="B560" s="52" t="s">
        <v>3768</v>
      </c>
      <c r="C560" s="51" t="s">
        <v>3769</v>
      </c>
      <c r="D560" s="52" t="s">
        <v>2922</v>
      </c>
      <c r="E560" s="51"/>
      <c r="F560" s="52" t="s">
        <v>3751</v>
      </c>
      <c r="G560" s="53"/>
      <c r="H560" s="53" t="s">
        <v>4169</v>
      </c>
      <c r="I560" s="53"/>
      <c r="J560" s="53"/>
      <c r="K560" s="53"/>
      <c r="L560" s="53"/>
      <c r="M560" s="53"/>
      <c r="N560" s="53"/>
      <c r="O560" s="53"/>
      <c r="P560" s="53"/>
      <c r="Q560" s="53"/>
      <c r="R560" s="53"/>
      <c r="S560" s="53"/>
      <c r="T560" s="53"/>
      <c r="U560" s="53"/>
      <c r="V560" s="53"/>
      <c r="W560" s="53"/>
      <c r="X560" s="53"/>
    </row>
    <row r="561" spans="1:24" ht="180.75">
      <c r="A561" s="52" t="s">
        <v>2899</v>
      </c>
      <c r="B561" s="52" t="s">
        <v>3768</v>
      </c>
      <c r="C561" s="51" t="s">
        <v>3769</v>
      </c>
      <c r="D561" s="52" t="s">
        <v>2902</v>
      </c>
      <c r="E561" s="51" t="s">
        <v>3272</v>
      </c>
      <c r="F561" s="52" t="s">
        <v>3232</v>
      </c>
      <c r="G561" s="53"/>
      <c r="H561" s="53" t="s">
        <v>4169</v>
      </c>
      <c r="I561" s="53"/>
      <c r="J561" s="53"/>
      <c r="K561" s="53"/>
      <c r="L561" s="53"/>
      <c r="M561" s="53"/>
      <c r="N561" s="53"/>
      <c r="O561" s="53"/>
      <c r="P561" s="53"/>
      <c r="Q561" s="53"/>
      <c r="R561" s="53"/>
      <c r="S561" s="53"/>
      <c r="T561" s="53"/>
      <c r="U561" s="53"/>
      <c r="V561" s="53"/>
      <c r="W561" s="53"/>
      <c r="X561" s="53"/>
    </row>
    <row r="562" spans="1:24" ht="105.75">
      <c r="A562" s="52" t="s">
        <v>2899</v>
      </c>
      <c r="B562" s="52" t="s">
        <v>3770</v>
      </c>
      <c r="C562" s="51" t="s">
        <v>2916</v>
      </c>
      <c r="D562" s="52" t="s">
        <v>2902</v>
      </c>
      <c r="E562" s="51" t="s">
        <v>3618</v>
      </c>
      <c r="F562" s="52" t="s">
        <v>3225</v>
      </c>
      <c r="G562" s="53"/>
      <c r="H562" s="53" t="s">
        <v>4169</v>
      </c>
      <c r="I562" s="53"/>
      <c r="J562" s="53"/>
      <c r="K562" s="53"/>
      <c r="L562" s="53"/>
      <c r="M562" s="53"/>
      <c r="N562" s="53"/>
      <c r="O562" s="53"/>
      <c r="P562" s="53"/>
      <c r="Q562" s="53"/>
      <c r="R562" s="53"/>
      <c r="S562" s="53"/>
      <c r="T562" s="53"/>
      <c r="U562" s="53"/>
      <c r="V562" s="53"/>
      <c r="W562" s="53"/>
      <c r="X562" s="53"/>
    </row>
    <row r="563" spans="1:24" ht="30.75">
      <c r="A563" s="52" t="s">
        <v>2899</v>
      </c>
      <c r="B563" s="52" t="s">
        <v>3770</v>
      </c>
      <c r="C563" s="51" t="s">
        <v>2916</v>
      </c>
      <c r="D563" s="52" t="s">
        <v>2902</v>
      </c>
      <c r="E563" s="51" t="s">
        <v>3476</v>
      </c>
      <c r="F563" s="52" t="s">
        <v>3092</v>
      </c>
      <c r="G563" s="53"/>
      <c r="H563" s="53" t="s">
        <v>4169</v>
      </c>
      <c r="I563" s="53"/>
      <c r="J563" s="53"/>
      <c r="K563" s="53"/>
      <c r="L563" s="53"/>
      <c r="M563" s="53"/>
      <c r="N563" s="53"/>
      <c r="O563" s="53"/>
      <c r="P563" s="53"/>
      <c r="Q563" s="53"/>
      <c r="R563" s="53"/>
      <c r="S563" s="53"/>
      <c r="T563" s="53"/>
      <c r="U563" s="53"/>
      <c r="V563" s="53"/>
      <c r="W563" s="53"/>
      <c r="X563" s="53"/>
    </row>
    <row r="564" spans="1:24" ht="180.75">
      <c r="A564" s="52" t="s">
        <v>2899</v>
      </c>
      <c r="B564" s="52" t="s">
        <v>3770</v>
      </c>
      <c r="C564" s="51" t="s">
        <v>2916</v>
      </c>
      <c r="D564" s="52" t="s">
        <v>2902</v>
      </c>
      <c r="E564" s="51" t="s">
        <v>3272</v>
      </c>
      <c r="F564" s="52" t="s">
        <v>3771</v>
      </c>
      <c r="G564" s="53"/>
      <c r="H564" s="53" t="s">
        <v>4169</v>
      </c>
      <c r="I564" s="53"/>
      <c r="J564" s="53"/>
      <c r="K564" s="53"/>
      <c r="L564" s="53"/>
      <c r="M564" s="53"/>
      <c r="N564" s="53"/>
      <c r="O564" s="53"/>
      <c r="P564" s="53"/>
      <c r="Q564" s="53"/>
      <c r="R564" s="53"/>
      <c r="S564" s="53"/>
      <c r="T564" s="53"/>
      <c r="U564" s="53"/>
      <c r="V564" s="53"/>
      <c r="W564" s="53"/>
      <c r="X564" s="53"/>
    </row>
    <row r="565" spans="1:24">
      <c r="A565" s="52" t="s">
        <v>2899</v>
      </c>
      <c r="B565" s="52" t="s">
        <v>3772</v>
      </c>
      <c r="C565" s="51" t="s">
        <v>3773</v>
      </c>
      <c r="D565" s="52" t="s">
        <v>2922</v>
      </c>
      <c r="E565" s="51"/>
      <c r="F565" s="52" t="s">
        <v>3092</v>
      </c>
      <c r="G565" s="53"/>
      <c r="H565" s="53" t="s">
        <v>4169</v>
      </c>
      <c r="I565" s="53"/>
      <c r="J565" s="53"/>
      <c r="K565" s="53"/>
      <c r="L565" s="53"/>
      <c r="M565" s="53"/>
      <c r="N565" s="53"/>
      <c r="O565" s="53"/>
      <c r="P565" s="53"/>
      <c r="Q565" s="53"/>
      <c r="R565" s="53"/>
      <c r="S565" s="53"/>
      <c r="T565" s="53"/>
      <c r="U565" s="53"/>
      <c r="V565" s="53"/>
      <c r="W565" s="53"/>
      <c r="X565" s="53"/>
    </row>
    <row r="566" spans="1:24" ht="30.75">
      <c r="A566" s="48" t="s">
        <v>2899</v>
      </c>
      <c r="B566" s="48" t="s">
        <v>3774</v>
      </c>
      <c r="C566" s="46" t="s">
        <v>3775</v>
      </c>
      <c r="D566" s="48" t="s">
        <v>2902</v>
      </c>
      <c r="E566" s="46" t="s">
        <v>3776</v>
      </c>
      <c r="F566" s="48" t="s">
        <v>3092</v>
      </c>
    </row>
    <row r="567" spans="1:24" ht="30.75">
      <c r="A567" s="48" t="s">
        <v>2899</v>
      </c>
      <c r="B567" s="48" t="s">
        <v>3777</v>
      </c>
      <c r="C567" s="46" t="s">
        <v>3778</v>
      </c>
      <c r="D567" s="48" t="s">
        <v>2922</v>
      </c>
      <c r="E567" s="46"/>
      <c r="F567" s="48" t="s">
        <v>3092</v>
      </c>
    </row>
    <row r="568" spans="1:24" ht="45.75">
      <c r="A568" s="48" t="s">
        <v>2899</v>
      </c>
      <c r="B568" s="48" t="s">
        <v>3779</v>
      </c>
      <c r="C568" s="46" t="s">
        <v>3780</v>
      </c>
      <c r="D568" s="48" t="s">
        <v>2922</v>
      </c>
      <c r="E568" s="46"/>
      <c r="F568" s="48" t="s">
        <v>3092</v>
      </c>
    </row>
    <row r="569" spans="1:24" ht="60.75">
      <c r="A569" s="48" t="s">
        <v>2899</v>
      </c>
      <c r="B569" s="48" t="s">
        <v>3781</v>
      </c>
      <c r="C569" s="46" t="s">
        <v>3782</v>
      </c>
      <c r="D569" s="48" t="s">
        <v>2922</v>
      </c>
      <c r="E569" s="46"/>
      <c r="F569" s="48" t="s">
        <v>3092</v>
      </c>
    </row>
    <row r="570" spans="1:24" ht="90.75">
      <c r="A570" s="48" t="s">
        <v>2899</v>
      </c>
      <c r="B570" s="48" t="s">
        <v>3783</v>
      </c>
      <c r="C570" s="46" t="s">
        <v>3784</v>
      </c>
      <c r="D570" s="48" t="s">
        <v>2922</v>
      </c>
      <c r="E570" s="46"/>
      <c r="F570" s="48" t="s">
        <v>3092</v>
      </c>
    </row>
    <row r="571" spans="1:24" ht="60.75">
      <c r="A571" s="48" t="s">
        <v>2899</v>
      </c>
      <c r="B571" s="48" t="s">
        <v>3785</v>
      </c>
      <c r="C571" s="46" t="s">
        <v>3786</v>
      </c>
      <c r="D571" s="48" t="s">
        <v>2922</v>
      </c>
      <c r="E571" s="46"/>
      <c r="F571" s="48" t="s">
        <v>3092</v>
      </c>
    </row>
    <row r="572" spans="1:24" ht="45.75">
      <c r="A572" s="52" t="s">
        <v>2899</v>
      </c>
      <c r="B572" s="52" t="s">
        <v>3787</v>
      </c>
      <c r="C572" s="51" t="s">
        <v>3788</v>
      </c>
      <c r="D572" s="52" t="s">
        <v>2922</v>
      </c>
      <c r="E572" s="51"/>
      <c r="F572" s="52" t="s">
        <v>3092</v>
      </c>
      <c r="G572" s="53"/>
      <c r="H572" s="53" t="s">
        <v>4170</v>
      </c>
      <c r="I572" s="53"/>
      <c r="J572" s="53"/>
      <c r="K572" s="53"/>
      <c r="L572" s="53"/>
    </row>
    <row r="573" spans="1:24" ht="60.75">
      <c r="A573" s="52" t="s">
        <v>2899</v>
      </c>
      <c r="B573" s="52" t="s">
        <v>3789</v>
      </c>
      <c r="C573" s="51" t="s">
        <v>3790</v>
      </c>
      <c r="D573" s="52" t="s">
        <v>2922</v>
      </c>
      <c r="E573" s="51"/>
      <c r="F573" s="52" t="s">
        <v>3092</v>
      </c>
      <c r="G573" s="53"/>
      <c r="H573" s="53" t="s">
        <v>4170</v>
      </c>
      <c r="I573" s="53"/>
      <c r="J573" s="53"/>
      <c r="K573" s="53"/>
      <c r="L573" s="53"/>
    </row>
    <row r="574" spans="1:24" ht="180.75">
      <c r="A574" s="52" t="s">
        <v>2899</v>
      </c>
      <c r="B574" s="52" t="s">
        <v>3789</v>
      </c>
      <c r="C574" s="51" t="s">
        <v>3790</v>
      </c>
      <c r="D574" s="52" t="s">
        <v>2902</v>
      </c>
      <c r="E574" s="51" t="s">
        <v>3272</v>
      </c>
      <c r="F574" s="51" t="s">
        <v>3791</v>
      </c>
      <c r="G574" s="53"/>
      <c r="H574" s="53" t="s">
        <v>4170</v>
      </c>
      <c r="I574" s="53"/>
      <c r="J574" s="53"/>
      <c r="K574" s="53"/>
      <c r="L574" s="53"/>
    </row>
    <row r="575" spans="1:24" ht="45.75">
      <c r="A575" s="52" t="s">
        <v>2899</v>
      </c>
      <c r="B575" s="52" t="s">
        <v>3792</v>
      </c>
      <c r="C575" s="51" t="s">
        <v>3793</v>
      </c>
      <c r="D575" s="52" t="s">
        <v>2922</v>
      </c>
      <c r="E575" s="51"/>
      <c r="F575" s="52" t="s">
        <v>3092</v>
      </c>
      <c r="G575" s="53"/>
      <c r="H575" s="53" t="s">
        <v>4170</v>
      </c>
      <c r="I575" s="53"/>
      <c r="J575" s="53"/>
      <c r="K575" s="53"/>
      <c r="L575" s="53"/>
    </row>
    <row r="576" spans="1:24">
      <c r="A576" s="52" t="s">
        <v>2899</v>
      </c>
      <c r="B576" s="52" t="s">
        <v>3794</v>
      </c>
      <c r="C576" s="51" t="s">
        <v>2916</v>
      </c>
      <c r="D576" s="52" t="s">
        <v>2922</v>
      </c>
      <c r="E576" s="51"/>
      <c r="F576" s="52" t="s">
        <v>3092</v>
      </c>
      <c r="G576" s="53"/>
      <c r="H576" s="53" t="s">
        <v>4170</v>
      </c>
      <c r="I576" s="53"/>
      <c r="J576" s="53"/>
      <c r="K576" s="53"/>
      <c r="L576" s="53"/>
    </row>
    <row r="577" spans="1:13" ht="60.75">
      <c r="A577" s="48" t="s">
        <v>2899</v>
      </c>
      <c r="B577" s="48" t="s">
        <v>3795</v>
      </c>
      <c r="C577" s="46" t="s">
        <v>3796</v>
      </c>
      <c r="D577" s="48" t="s">
        <v>2922</v>
      </c>
      <c r="E577" s="46"/>
      <c r="F577" s="48" t="s">
        <v>3092</v>
      </c>
    </row>
    <row r="578" spans="1:13" ht="60.75">
      <c r="A578" s="48" t="s">
        <v>2899</v>
      </c>
      <c r="B578" s="48" t="s">
        <v>3797</v>
      </c>
      <c r="C578" s="46" t="s">
        <v>3798</v>
      </c>
      <c r="D578" s="48" t="s">
        <v>2902</v>
      </c>
      <c r="E578" s="46" t="s">
        <v>3799</v>
      </c>
      <c r="F578" s="48" t="s">
        <v>3092</v>
      </c>
    </row>
    <row r="579" spans="1:13" ht="60.75">
      <c r="A579" s="48" t="s">
        <v>2899</v>
      </c>
      <c r="B579" s="48" t="s">
        <v>3797</v>
      </c>
      <c r="C579" s="46" t="s">
        <v>3798</v>
      </c>
      <c r="D579" s="48" t="s">
        <v>2902</v>
      </c>
      <c r="E579" s="46" t="s">
        <v>3800</v>
      </c>
      <c r="F579" s="48" t="s">
        <v>3016</v>
      </c>
    </row>
    <row r="580" spans="1:13" ht="180.75">
      <c r="A580" s="48" t="s">
        <v>2899</v>
      </c>
      <c r="B580" s="48" t="s">
        <v>3797</v>
      </c>
      <c r="C580" s="46" t="s">
        <v>3798</v>
      </c>
      <c r="D580" s="48" t="s">
        <v>2902</v>
      </c>
      <c r="E580" s="46" t="s">
        <v>3272</v>
      </c>
      <c r="F580" s="48" t="s">
        <v>3232</v>
      </c>
    </row>
    <row r="581" spans="1:13" ht="45.75">
      <c r="A581" s="52" t="s">
        <v>2899</v>
      </c>
      <c r="B581" s="52" t="s">
        <v>3801</v>
      </c>
      <c r="C581" s="51" t="s">
        <v>3802</v>
      </c>
      <c r="D581" s="52" t="s">
        <v>2902</v>
      </c>
      <c r="E581" s="51" t="s">
        <v>3803</v>
      </c>
      <c r="F581" s="52" t="s">
        <v>3016</v>
      </c>
      <c r="G581" s="53"/>
      <c r="H581" s="53" t="s">
        <v>4171</v>
      </c>
      <c r="I581" s="53"/>
      <c r="J581" s="53"/>
      <c r="K581" s="53"/>
      <c r="L581" s="53"/>
      <c r="M581" s="53"/>
    </row>
    <row r="582" spans="1:13" ht="30.75">
      <c r="A582" s="52" t="s">
        <v>2899</v>
      </c>
      <c r="B582" s="52" t="s">
        <v>3804</v>
      </c>
      <c r="C582" s="51" t="s">
        <v>3802</v>
      </c>
      <c r="D582" s="52" t="s">
        <v>2902</v>
      </c>
      <c r="E582" s="51" t="s">
        <v>3805</v>
      </c>
      <c r="F582" s="52" t="s">
        <v>3016</v>
      </c>
      <c r="G582" s="53"/>
      <c r="H582" s="53" t="s">
        <v>4172</v>
      </c>
      <c r="I582" s="53"/>
      <c r="J582" s="53"/>
      <c r="K582" s="53"/>
      <c r="L582" s="53"/>
      <c r="M582" s="53"/>
    </row>
    <row r="583" spans="1:13">
      <c r="A583" s="52" t="s">
        <v>2899</v>
      </c>
      <c r="B583" s="52" t="s">
        <v>3804</v>
      </c>
      <c r="C583" s="51" t="s">
        <v>3802</v>
      </c>
      <c r="D583" s="52" t="s">
        <v>2902</v>
      </c>
      <c r="E583" s="51" t="s">
        <v>3806</v>
      </c>
      <c r="F583" s="52" t="s">
        <v>3092</v>
      </c>
      <c r="G583" s="53"/>
      <c r="H583" s="53" t="s">
        <v>4172</v>
      </c>
      <c r="I583" s="53"/>
      <c r="J583" s="53"/>
      <c r="K583" s="53"/>
      <c r="L583" s="53"/>
      <c r="M583" s="53"/>
    </row>
    <row r="584" spans="1:13" ht="45.75">
      <c r="A584" s="52" t="s">
        <v>2899</v>
      </c>
      <c r="B584" s="52" t="s">
        <v>3807</v>
      </c>
      <c r="C584" s="51" t="s">
        <v>3808</v>
      </c>
      <c r="D584" s="52" t="s">
        <v>2902</v>
      </c>
      <c r="E584" s="51" t="s">
        <v>3809</v>
      </c>
      <c r="F584" s="52" t="s">
        <v>3016</v>
      </c>
      <c r="G584" s="53"/>
      <c r="H584" s="53"/>
      <c r="I584" s="53"/>
      <c r="J584" s="53"/>
      <c r="K584" s="53"/>
      <c r="L584" s="53"/>
      <c r="M584" s="53"/>
    </row>
    <row r="585" spans="1:13" ht="30.75">
      <c r="A585" s="52" t="s">
        <v>2899</v>
      </c>
      <c r="B585" s="52" t="s">
        <v>3810</v>
      </c>
      <c r="C585" s="51" t="s">
        <v>3811</v>
      </c>
      <c r="D585" s="52" t="s">
        <v>2902</v>
      </c>
      <c r="E585" s="51" t="s">
        <v>3518</v>
      </c>
      <c r="F585" s="52" t="s">
        <v>3016</v>
      </c>
      <c r="G585" s="53"/>
      <c r="H585" s="53"/>
      <c r="I585" s="53"/>
      <c r="J585" s="53"/>
      <c r="K585" s="53"/>
      <c r="L585" s="53"/>
      <c r="M585" s="53"/>
    </row>
    <row r="586" spans="1:13" ht="360.75">
      <c r="A586" s="48" t="s">
        <v>2899</v>
      </c>
      <c r="B586" s="48" t="s">
        <v>3812</v>
      </c>
      <c r="C586" s="46" t="s">
        <v>3813</v>
      </c>
      <c r="D586" s="48" t="s">
        <v>2902</v>
      </c>
      <c r="E586" s="46" t="s">
        <v>3814</v>
      </c>
      <c r="F586" s="48" t="s">
        <v>3815</v>
      </c>
      <c r="H586" t="s">
        <v>4173</v>
      </c>
    </row>
    <row r="587" spans="1:13" ht="409.6">
      <c r="A587" s="48" t="s">
        <v>2899</v>
      </c>
      <c r="B587" s="48" t="s">
        <v>3816</v>
      </c>
      <c r="C587" s="46" t="s">
        <v>2916</v>
      </c>
      <c r="D587" s="48" t="s">
        <v>2902</v>
      </c>
      <c r="E587" s="46" t="s">
        <v>3817</v>
      </c>
      <c r="F587" s="48" t="s">
        <v>3818</v>
      </c>
      <c r="H587" s="49" t="s">
        <v>4173</v>
      </c>
    </row>
    <row r="588" spans="1:13" ht="360.75">
      <c r="A588" s="48" t="s">
        <v>2899</v>
      </c>
      <c r="B588" s="48" t="s">
        <v>3819</v>
      </c>
      <c r="C588" s="46" t="s">
        <v>3802</v>
      </c>
      <c r="D588" s="48" t="s">
        <v>2902</v>
      </c>
      <c r="E588" s="46" t="s">
        <v>3814</v>
      </c>
      <c r="F588" s="48" t="s">
        <v>3815</v>
      </c>
    </row>
    <row r="589" spans="1:13" ht="360.75">
      <c r="A589" s="48" t="s">
        <v>2899</v>
      </c>
      <c r="B589" s="48" t="s">
        <v>3820</v>
      </c>
      <c r="C589" s="46" t="s">
        <v>3821</v>
      </c>
      <c r="D589" s="48" t="s">
        <v>2902</v>
      </c>
      <c r="E589" s="46" t="s">
        <v>3814</v>
      </c>
      <c r="F589" s="48" t="s">
        <v>3815</v>
      </c>
    </row>
    <row r="590" spans="1:13" ht="150.75">
      <c r="A590" s="48" t="s">
        <v>2899</v>
      </c>
      <c r="B590" s="48" t="s">
        <v>3822</v>
      </c>
      <c r="C590" s="46" t="s">
        <v>3823</v>
      </c>
      <c r="D590" s="48" t="s">
        <v>2902</v>
      </c>
      <c r="E590" s="46" t="s">
        <v>3824</v>
      </c>
      <c r="F590" s="48" t="s">
        <v>3815</v>
      </c>
    </row>
    <row r="591" spans="1:13" ht="180.75">
      <c r="A591" s="48" t="s">
        <v>2899</v>
      </c>
      <c r="B591" s="48" t="s">
        <v>3822</v>
      </c>
      <c r="C591" s="46" t="s">
        <v>3823</v>
      </c>
      <c r="D591" s="48" t="s">
        <v>2902</v>
      </c>
      <c r="E591" s="46" t="s">
        <v>3825</v>
      </c>
      <c r="F591" s="48" t="s">
        <v>3826</v>
      </c>
    </row>
    <row r="592" spans="1:13" ht="180.75">
      <c r="A592" s="48" t="s">
        <v>2899</v>
      </c>
      <c r="B592" s="48" t="s">
        <v>3827</v>
      </c>
      <c r="C592" s="46" t="s">
        <v>3012</v>
      </c>
      <c r="D592" s="48" t="s">
        <v>2902</v>
      </c>
      <c r="E592" s="46" t="s">
        <v>3828</v>
      </c>
      <c r="F592" s="48" t="s">
        <v>3815</v>
      </c>
    </row>
    <row r="593" spans="1:8" ht="180.75">
      <c r="A593" s="48" t="s">
        <v>2899</v>
      </c>
      <c r="B593" s="48" t="s">
        <v>3827</v>
      </c>
      <c r="C593" s="46" t="s">
        <v>3012</v>
      </c>
      <c r="D593" s="48" t="s">
        <v>2902</v>
      </c>
      <c r="E593" s="46" t="s">
        <v>3829</v>
      </c>
      <c r="F593" s="48" t="s">
        <v>3826</v>
      </c>
    </row>
    <row r="594" spans="1:8" ht="120.75">
      <c r="A594" s="48" t="s">
        <v>2899</v>
      </c>
      <c r="B594" s="48" t="s">
        <v>3830</v>
      </c>
      <c r="C594" s="46" t="s">
        <v>3831</v>
      </c>
      <c r="D594" s="48" t="s">
        <v>2902</v>
      </c>
      <c r="E594" s="46" t="s">
        <v>3832</v>
      </c>
      <c r="F594" s="48" t="s">
        <v>3815</v>
      </c>
    </row>
    <row r="595" spans="1:8" ht="75.75">
      <c r="A595" s="48" t="s">
        <v>2899</v>
      </c>
      <c r="B595" s="48" t="s">
        <v>3833</v>
      </c>
      <c r="C595" s="46" t="s">
        <v>3834</v>
      </c>
      <c r="D595" s="48" t="s">
        <v>2902</v>
      </c>
      <c r="E595" s="46" t="s">
        <v>3835</v>
      </c>
      <c r="F595" s="48" t="s">
        <v>3815</v>
      </c>
    </row>
    <row r="596" spans="1:8" ht="180.75">
      <c r="A596" s="48" t="s">
        <v>2899</v>
      </c>
      <c r="B596" s="48" t="s">
        <v>3836</v>
      </c>
      <c r="C596" s="46" t="s">
        <v>3802</v>
      </c>
      <c r="D596" s="48" t="s">
        <v>2902</v>
      </c>
      <c r="E596" s="46" t="s">
        <v>3837</v>
      </c>
      <c r="F596" s="48" t="s">
        <v>3815</v>
      </c>
      <c r="H596" s="49" t="s">
        <v>4173</v>
      </c>
    </row>
    <row r="597" spans="1:8" ht="120.75">
      <c r="A597" s="48" t="s">
        <v>2899</v>
      </c>
      <c r="B597" s="48" t="s">
        <v>3838</v>
      </c>
      <c r="C597" s="46" t="s">
        <v>3823</v>
      </c>
      <c r="D597" s="48" t="s">
        <v>2902</v>
      </c>
      <c r="E597" s="46" t="s">
        <v>3839</v>
      </c>
      <c r="F597" s="48" t="s">
        <v>3815</v>
      </c>
    </row>
    <row r="598" spans="1:8" ht="180.75">
      <c r="A598" s="48" t="s">
        <v>2899</v>
      </c>
      <c r="B598" s="48" t="s">
        <v>3838</v>
      </c>
      <c r="C598" s="46" t="s">
        <v>3823</v>
      </c>
      <c r="D598" s="48" t="s">
        <v>2902</v>
      </c>
      <c r="E598" s="46" t="s">
        <v>3840</v>
      </c>
      <c r="F598" s="48" t="s">
        <v>3826</v>
      </c>
    </row>
    <row r="599" spans="1:8" ht="75.75">
      <c r="A599" s="48" t="s">
        <v>2899</v>
      </c>
      <c r="B599" s="48" t="s">
        <v>3841</v>
      </c>
      <c r="C599" s="46" t="s">
        <v>3842</v>
      </c>
      <c r="D599" s="48" t="s">
        <v>2902</v>
      </c>
      <c r="E599" s="46" t="s">
        <v>3843</v>
      </c>
      <c r="F599" s="48" t="s">
        <v>3815</v>
      </c>
    </row>
    <row r="600" spans="1:8" ht="105.75">
      <c r="A600" s="48" t="s">
        <v>2899</v>
      </c>
      <c r="B600" s="48" t="s">
        <v>3844</v>
      </c>
      <c r="C600" s="46" t="s">
        <v>3845</v>
      </c>
      <c r="D600" s="48" t="s">
        <v>2902</v>
      </c>
      <c r="E600" s="46" t="s">
        <v>3846</v>
      </c>
      <c r="F600" s="48" t="s">
        <v>3815</v>
      </c>
    </row>
    <row r="601" spans="1:8" ht="180.75">
      <c r="A601" s="48" t="s">
        <v>2899</v>
      </c>
      <c r="B601" s="48" t="s">
        <v>3847</v>
      </c>
      <c r="C601" s="46" t="s">
        <v>3802</v>
      </c>
      <c r="D601" s="48" t="s">
        <v>2902</v>
      </c>
      <c r="E601" s="46" t="s">
        <v>3825</v>
      </c>
      <c r="F601" s="48" t="s">
        <v>3826</v>
      </c>
      <c r="H601" s="49" t="s">
        <v>4173</v>
      </c>
    </row>
    <row r="602" spans="1:8" ht="195.75">
      <c r="A602" s="48" t="s">
        <v>2899</v>
      </c>
      <c r="B602" s="48" t="s">
        <v>3848</v>
      </c>
      <c r="C602" s="46" t="s">
        <v>3849</v>
      </c>
      <c r="D602" s="48" t="s">
        <v>2902</v>
      </c>
      <c r="E602" s="46" t="s">
        <v>3850</v>
      </c>
      <c r="F602" s="48" t="s">
        <v>3815</v>
      </c>
      <c r="H602" s="49" t="s">
        <v>4173</v>
      </c>
    </row>
    <row r="603" spans="1:8" ht="60.75">
      <c r="A603" s="48" t="s">
        <v>2899</v>
      </c>
      <c r="B603" s="48" t="s">
        <v>3851</v>
      </c>
      <c r="C603" s="46" t="s">
        <v>3852</v>
      </c>
      <c r="D603" s="48" t="s">
        <v>2922</v>
      </c>
      <c r="E603" s="46"/>
      <c r="F603" s="48" t="s">
        <v>3092</v>
      </c>
    </row>
    <row r="604" spans="1:8" ht="90.75">
      <c r="A604" s="48" t="s">
        <v>2899</v>
      </c>
      <c r="B604" s="48" t="s">
        <v>3853</v>
      </c>
      <c r="C604" s="46" t="s">
        <v>3854</v>
      </c>
      <c r="D604" s="48" t="s">
        <v>2902</v>
      </c>
      <c r="E604" s="46" t="s">
        <v>3112</v>
      </c>
      <c r="F604" s="48" t="s">
        <v>3016</v>
      </c>
    </row>
    <row r="605" spans="1:8" ht="90.75">
      <c r="A605" s="48" t="s">
        <v>2899</v>
      </c>
      <c r="B605" s="48" t="s">
        <v>3853</v>
      </c>
      <c r="C605" s="46" t="s">
        <v>3854</v>
      </c>
      <c r="D605" s="48" t="s">
        <v>2902</v>
      </c>
      <c r="E605" s="46" t="s">
        <v>3806</v>
      </c>
      <c r="F605" s="48" t="s">
        <v>3092</v>
      </c>
    </row>
    <row r="606" spans="1:8" ht="60.75">
      <c r="A606" s="48" t="s">
        <v>2899</v>
      </c>
      <c r="B606" s="48" t="s">
        <v>3855</v>
      </c>
      <c r="C606" s="46" t="s">
        <v>3856</v>
      </c>
      <c r="D606" s="48" t="s">
        <v>2922</v>
      </c>
      <c r="E606" s="46"/>
      <c r="F606" s="48" t="s">
        <v>3016</v>
      </c>
    </row>
    <row r="607" spans="1:8" ht="105.75">
      <c r="A607" s="48" t="s">
        <v>2899</v>
      </c>
      <c r="B607" s="48" t="s">
        <v>3857</v>
      </c>
      <c r="C607" s="46" t="s">
        <v>3858</v>
      </c>
      <c r="D607" s="48" t="s">
        <v>2902</v>
      </c>
      <c r="E607" s="46" t="s">
        <v>3618</v>
      </c>
      <c r="F607" s="48" t="s">
        <v>3225</v>
      </c>
    </row>
    <row r="608" spans="1:8" ht="45.75">
      <c r="A608" s="48" t="s">
        <v>2899</v>
      </c>
      <c r="B608" s="48" t="s">
        <v>3857</v>
      </c>
      <c r="C608" s="46" t="s">
        <v>3858</v>
      </c>
      <c r="D608" s="48" t="s">
        <v>2922</v>
      </c>
      <c r="E608" s="46"/>
      <c r="F608" s="48" t="s">
        <v>3092</v>
      </c>
    </row>
    <row r="609" spans="1:26" ht="45.75">
      <c r="A609" s="48" t="s">
        <v>2899</v>
      </c>
      <c r="B609" s="48" t="s">
        <v>3859</v>
      </c>
      <c r="C609" s="46" t="s">
        <v>3860</v>
      </c>
      <c r="D609" s="48" t="s">
        <v>2902</v>
      </c>
      <c r="E609" s="46" t="s">
        <v>3112</v>
      </c>
      <c r="F609" s="48" t="s">
        <v>3016</v>
      </c>
    </row>
    <row r="610" spans="1:26" ht="45.75">
      <c r="A610" s="48" t="s">
        <v>2899</v>
      </c>
      <c r="B610" s="48" t="s">
        <v>3859</v>
      </c>
      <c r="C610" s="46" t="s">
        <v>3860</v>
      </c>
      <c r="D610" s="48" t="s">
        <v>2902</v>
      </c>
      <c r="E610" s="46" t="s">
        <v>3806</v>
      </c>
      <c r="F610" s="48" t="s">
        <v>3092</v>
      </c>
    </row>
    <row r="611" spans="1:26" ht="75.75">
      <c r="A611" s="48" t="s">
        <v>2899</v>
      </c>
      <c r="B611" s="48" t="s">
        <v>3861</v>
      </c>
      <c r="C611" s="46" t="s">
        <v>3862</v>
      </c>
      <c r="D611" s="48" t="s">
        <v>2922</v>
      </c>
      <c r="E611" s="46"/>
      <c r="F611" s="48" t="s">
        <v>3092</v>
      </c>
    </row>
    <row r="612" spans="1:26" ht="105.75">
      <c r="A612" s="48" t="s">
        <v>2899</v>
      </c>
      <c r="B612" s="48" t="s">
        <v>3863</v>
      </c>
      <c r="C612" s="46" t="s">
        <v>3864</v>
      </c>
      <c r="D612" s="48" t="s">
        <v>2902</v>
      </c>
      <c r="E612" s="46" t="s">
        <v>3618</v>
      </c>
      <c r="F612" s="48" t="s">
        <v>3225</v>
      </c>
    </row>
    <row r="613" spans="1:26">
      <c r="A613" s="48" t="s">
        <v>2899</v>
      </c>
      <c r="B613" s="48" t="s">
        <v>3863</v>
      </c>
      <c r="C613" s="46" t="s">
        <v>3864</v>
      </c>
      <c r="D613" s="48" t="s">
        <v>2922</v>
      </c>
      <c r="E613" s="46"/>
      <c r="F613" s="48" t="s">
        <v>3092</v>
      </c>
    </row>
    <row r="614" spans="1:26" ht="240.75">
      <c r="A614" s="48" t="s">
        <v>2899</v>
      </c>
      <c r="B614" s="48" t="s">
        <v>3865</v>
      </c>
      <c r="C614" s="46" t="s">
        <v>2916</v>
      </c>
      <c r="D614" s="48" t="s">
        <v>2902</v>
      </c>
      <c r="E614" s="46" t="s">
        <v>3866</v>
      </c>
      <c r="F614" s="48" t="s">
        <v>3867</v>
      </c>
    </row>
    <row r="615" spans="1:26" ht="90.75">
      <c r="A615" s="48" t="s">
        <v>2899</v>
      </c>
      <c r="B615" s="48" t="s">
        <v>3865</v>
      </c>
      <c r="C615" s="46" t="s">
        <v>2916</v>
      </c>
      <c r="D615" s="48" t="s">
        <v>2902</v>
      </c>
      <c r="E615" s="46" t="s">
        <v>3868</v>
      </c>
      <c r="F615" s="48" t="s">
        <v>3867</v>
      </c>
    </row>
    <row r="616" spans="1:26" ht="240.75">
      <c r="A616" s="48" t="s">
        <v>2899</v>
      </c>
      <c r="B616" s="48" t="s">
        <v>3869</v>
      </c>
      <c r="C616" s="46" t="s">
        <v>3870</v>
      </c>
      <c r="D616" s="48" t="s">
        <v>2902</v>
      </c>
      <c r="E616" s="46" t="s">
        <v>3871</v>
      </c>
      <c r="F616" s="48" t="s">
        <v>3068</v>
      </c>
      <c r="H616" t="s">
        <v>4174</v>
      </c>
    </row>
    <row r="617" spans="1:26" ht="255.75">
      <c r="A617" s="48" t="s">
        <v>2899</v>
      </c>
      <c r="B617" s="48" t="s">
        <v>3872</v>
      </c>
      <c r="C617" s="46" t="s">
        <v>3873</v>
      </c>
      <c r="D617" s="48" t="s">
        <v>2902</v>
      </c>
      <c r="E617" s="46" t="s">
        <v>3874</v>
      </c>
      <c r="F617" s="48" t="s">
        <v>3068</v>
      </c>
      <c r="H617" s="53" t="s">
        <v>4174</v>
      </c>
      <c r="I617" s="53"/>
      <c r="J617" s="53"/>
      <c r="K617" s="53"/>
      <c r="L617" s="53"/>
      <c r="M617" s="53"/>
      <c r="N617" s="53"/>
      <c r="O617" s="53"/>
      <c r="P617" s="53"/>
      <c r="Q617" s="53"/>
      <c r="R617" s="53"/>
      <c r="S617" s="53"/>
      <c r="T617" s="53"/>
      <c r="U617" s="53"/>
      <c r="V617" s="53"/>
      <c r="W617" s="53"/>
      <c r="X617" s="53"/>
      <c r="Y617" s="53"/>
      <c r="Z617" s="53"/>
    </row>
    <row r="618" spans="1:26" ht="45.75">
      <c r="A618" s="48" t="s">
        <v>2899</v>
      </c>
      <c r="B618" s="48" t="s">
        <v>3875</v>
      </c>
      <c r="C618" s="46" t="s">
        <v>2916</v>
      </c>
      <c r="D618" s="48" t="s">
        <v>2902</v>
      </c>
      <c r="E618" s="46" t="s">
        <v>3876</v>
      </c>
      <c r="F618" s="48" t="s">
        <v>3068</v>
      </c>
      <c r="H618" s="53" t="s">
        <v>4174</v>
      </c>
    </row>
    <row r="619" spans="1:26" ht="135.75">
      <c r="A619" s="48" t="s">
        <v>2899</v>
      </c>
      <c r="B619" s="48" t="s">
        <v>3877</v>
      </c>
      <c r="C619" s="46" t="s">
        <v>3878</v>
      </c>
      <c r="D619" s="48" t="s">
        <v>2902</v>
      </c>
      <c r="E619" s="46" t="s">
        <v>3879</v>
      </c>
      <c r="F619" s="48" t="s">
        <v>3880</v>
      </c>
      <c r="H619" s="49" t="s">
        <v>4176</v>
      </c>
    </row>
    <row r="620" spans="1:26" ht="135.75">
      <c r="A620" s="48" t="s">
        <v>2899</v>
      </c>
      <c r="B620" s="48" t="s">
        <v>3881</v>
      </c>
      <c r="C620" s="46" t="s">
        <v>3882</v>
      </c>
      <c r="D620" s="48" t="s">
        <v>2902</v>
      </c>
      <c r="E620" s="46" t="s">
        <v>3879</v>
      </c>
      <c r="F620" s="48" t="s">
        <v>3880</v>
      </c>
      <c r="H620" s="49" t="s">
        <v>4176</v>
      </c>
    </row>
    <row r="621" spans="1:26" ht="135.75">
      <c r="A621" s="48" t="s">
        <v>2899</v>
      </c>
      <c r="B621" s="48" t="s">
        <v>3883</v>
      </c>
      <c r="C621" s="46" t="s">
        <v>3884</v>
      </c>
      <c r="D621" s="48" t="s">
        <v>2902</v>
      </c>
      <c r="E621" s="46" t="s">
        <v>3879</v>
      </c>
      <c r="F621" s="48" t="s">
        <v>3880</v>
      </c>
    </row>
    <row r="622" spans="1:26" ht="135.75">
      <c r="A622" s="48" t="s">
        <v>2899</v>
      </c>
      <c r="B622" s="48" t="s">
        <v>3885</v>
      </c>
      <c r="C622" s="46" t="s">
        <v>3884</v>
      </c>
      <c r="D622" s="48" t="s">
        <v>2902</v>
      </c>
      <c r="E622" s="46" t="s">
        <v>3879</v>
      </c>
      <c r="F622" s="48" t="s">
        <v>3880</v>
      </c>
      <c r="H622" s="49" t="s">
        <v>4176</v>
      </c>
    </row>
    <row r="623" spans="1:26" ht="135.75">
      <c r="A623" s="48" t="s">
        <v>2899</v>
      </c>
      <c r="B623" s="48" t="s">
        <v>3886</v>
      </c>
      <c r="C623" s="46" t="s">
        <v>3884</v>
      </c>
      <c r="D623" s="48" t="s">
        <v>2902</v>
      </c>
      <c r="E623" s="46" t="s">
        <v>3879</v>
      </c>
      <c r="F623" s="48" t="s">
        <v>3880</v>
      </c>
    </row>
    <row r="624" spans="1:26" ht="135.75">
      <c r="A624" s="48" t="s">
        <v>2899</v>
      </c>
      <c r="B624" s="48" t="s">
        <v>3887</v>
      </c>
      <c r="C624" s="46" t="s">
        <v>3888</v>
      </c>
      <c r="D624" s="48" t="s">
        <v>2902</v>
      </c>
      <c r="E624" s="46" t="s">
        <v>3889</v>
      </c>
      <c r="F624" s="48" t="s">
        <v>3880</v>
      </c>
      <c r="H624" s="49" t="s">
        <v>4176</v>
      </c>
    </row>
    <row r="625" spans="1:8" ht="135.75">
      <c r="A625" s="48" t="s">
        <v>2899</v>
      </c>
      <c r="B625" s="48" t="s">
        <v>3890</v>
      </c>
      <c r="C625" s="46" t="s">
        <v>3891</v>
      </c>
      <c r="D625" s="48" t="s">
        <v>2902</v>
      </c>
      <c r="E625" s="46" t="s">
        <v>3879</v>
      </c>
      <c r="F625" s="48" t="s">
        <v>3880</v>
      </c>
    </row>
    <row r="626" spans="1:8" ht="165.75">
      <c r="A626" s="48" t="s">
        <v>2899</v>
      </c>
      <c r="B626" s="48" t="s">
        <v>3892</v>
      </c>
      <c r="C626" s="46" t="s">
        <v>3884</v>
      </c>
      <c r="D626" s="48" t="s">
        <v>2902</v>
      </c>
      <c r="E626" s="46" t="s">
        <v>3893</v>
      </c>
      <c r="F626" s="48" t="s">
        <v>3880</v>
      </c>
      <c r="H626" s="49" t="s">
        <v>4176</v>
      </c>
    </row>
    <row r="627" spans="1:8" ht="30.75">
      <c r="A627" s="48" t="s">
        <v>2899</v>
      </c>
      <c r="B627" s="48" t="s">
        <v>3894</v>
      </c>
      <c r="C627" s="46" t="s">
        <v>3895</v>
      </c>
      <c r="D627" s="48" t="s">
        <v>2902</v>
      </c>
      <c r="E627" s="46" t="s">
        <v>3896</v>
      </c>
      <c r="F627" s="48" t="s">
        <v>3897</v>
      </c>
    </row>
    <row r="628" spans="1:8" ht="30.75">
      <c r="A628" s="48" t="s">
        <v>2899</v>
      </c>
      <c r="B628" s="48" t="s">
        <v>3898</v>
      </c>
      <c r="C628" s="46" t="s">
        <v>3899</v>
      </c>
      <c r="D628" s="48" t="s">
        <v>2902</v>
      </c>
      <c r="E628" s="46" t="s">
        <v>3900</v>
      </c>
      <c r="F628" s="48" t="s">
        <v>2976</v>
      </c>
      <c r="H628" s="49" t="s">
        <v>4176</v>
      </c>
    </row>
    <row r="629" spans="1:8" ht="180.75">
      <c r="A629" s="48" t="s">
        <v>2899</v>
      </c>
      <c r="B629" s="48" t="s">
        <v>3901</v>
      </c>
      <c r="C629" s="46" t="s">
        <v>3902</v>
      </c>
      <c r="D629" s="48" t="s">
        <v>2902</v>
      </c>
      <c r="E629" s="46" t="s">
        <v>2977</v>
      </c>
      <c r="F629" s="48" t="s">
        <v>2978</v>
      </c>
    </row>
    <row r="630" spans="1:8" ht="180.75">
      <c r="A630" s="48" t="s">
        <v>2899</v>
      </c>
      <c r="B630" s="48" t="s">
        <v>3903</v>
      </c>
      <c r="C630" s="46" t="s">
        <v>3904</v>
      </c>
      <c r="D630" s="48" t="s">
        <v>2902</v>
      </c>
      <c r="E630" s="46" t="s">
        <v>2977</v>
      </c>
      <c r="F630" s="48" t="s">
        <v>2978</v>
      </c>
      <c r="H630" s="49" t="s">
        <v>4176</v>
      </c>
    </row>
    <row r="631" spans="1:8" ht="135.75">
      <c r="A631" s="48" t="s">
        <v>2899</v>
      </c>
      <c r="B631" s="48" t="s">
        <v>3903</v>
      </c>
      <c r="C631" s="46" t="s">
        <v>3904</v>
      </c>
      <c r="D631" s="48" t="s">
        <v>2902</v>
      </c>
      <c r="E631" s="46" t="s">
        <v>3905</v>
      </c>
      <c r="F631" s="48" t="s">
        <v>2976</v>
      </c>
    </row>
    <row r="632" spans="1:8" ht="180.75">
      <c r="A632" s="48" t="s">
        <v>2899</v>
      </c>
      <c r="B632" s="48" t="s">
        <v>3906</v>
      </c>
      <c r="C632" s="46" t="s">
        <v>2916</v>
      </c>
      <c r="D632" s="48" t="s">
        <v>2902</v>
      </c>
      <c r="E632" s="46" t="s">
        <v>2977</v>
      </c>
      <c r="F632" s="48" t="s">
        <v>2978</v>
      </c>
    </row>
    <row r="633" spans="1:8" ht="135.75">
      <c r="A633" s="48" t="s">
        <v>2899</v>
      </c>
      <c r="B633" s="48" t="s">
        <v>3906</v>
      </c>
      <c r="C633" s="46" t="s">
        <v>2916</v>
      </c>
      <c r="D633" s="48" t="s">
        <v>2902</v>
      </c>
      <c r="E633" s="46" t="s">
        <v>3905</v>
      </c>
      <c r="F633" s="48" t="s">
        <v>2976</v>
      </c>
      <c r="H633" t="s">
        <v>4176</v>
      </c>
    </row>
    <row r="634" spans="1:8" ht="30.75">
      <c r="A634" s="48" t="s">
        <v>2899</v>
      </c>
      <c r="B634" s="48" t="s">
        <v>3907</v>
      </c>
      <c r="C634" s="46" t="s">
        <v>3908</v>
      </c>
      <c r="D634" s="48" t="s">
        <v>2902</v>
      </c>
      <c r="E634" s="46" t="s">
        <v>3909</v>
      </c>
      <c r="F634" s="48" t="s">
        <v>3910</v>
      </c>
      <c r="H634" t="s">
        <v>4175</v>
      </c>
    </row>
    <row r="635" spans="1:8">
      <c r="A635" s="48" t="s">
        <v>2899</v>
      </c>
      <c r="B635" s="48" t="s">
        <v>3911</v>
      </c>
      <c r="C635" s="46" t="s">
        <v>3012</v>
      </c>
      <c r="D635" s="48" t="s">
        <v>2902</v>
      </c>
      <c r="E635" s="46" t="s">
        <v>3912</v>
      </c>
      <c r="F635" s="48" t="s">
        <v>3092</v>
      </c>
      <c r="H635" t="s">
        <v>4177</v>
      </c>
    </row>
    <row r="636" spans="1:8">
      <c r="A636" s="48" t="s">
        <v>2899</v>
      </c>
      <c r="B636" s="48" t="s">
        <v>3913</v>
      </c>
      <c r="C636" s="46" t="s">
        <v>3012</v>
      </c>
      <c r="D636" s="48" t="s">
        <v>2902</v>
      </c>
      <c r="E636" s="46" t="s">
        <v>3912</v>
      </c>
      <c r="F636" s="48" t="s">
        <v>3092</v>
      </c>
      <c r="H636" s="49" t="s">
        <v>4178</v>
      </c>
    </row>
    <row r="637" spans="1:8" ht="45.75">
      <c r="A637" s="48" t="s">
        <v>2899</v>
      </c>
      <c r="B637" s="48" t="s">
        <v>3914</v>
      </c>
      <c r="C637" s="46" t="s">
        <v>3915</v>
      </c>
      <c r="D637" s="48" t="s">
        <v>2922</v>
      </c>
      <c r="E637" s="46"/>
      <c r="F637" s="48" t="s">
        <v>3092</v>
      </c>
      <c r="H637" t="s">
        <v>4179</v>
      </c>
    </row>
    <row r="638" spans="1:8" ht="45.75">
      <c r="A638" s="48" t="s">
        <v>2899</v>
      </c>
      <c r="B638" s="48" t="s">
        <v>3916</v>
      </c>
      <c r="C638" s="46" t="s">
        <v>3917</v>
      </c>
      <c r="D638" s="48" t="s">
        <v>2902</v>
      </c>
      <c r="E638" s="46" t="s">
        <v>3918</v>
      </c>
      <c r="F638" s="48" t="s">
        <v>3092</v>
      </c>
      <c r="H638" t="s">
        <v>4180</v>
      </c>
    </row>
    <row r="639" spans="1:8" ht="30.75">
      <c r="A639" s="48" t="s">
        <v>2899</v>
      </c>
      <c r="B639" s="48" t="s">
        <v>3916</v>
      </c>
      <c r="C639" s="46" t="s">
        <v>3917</v>
      </c>
      <c r="D639" s="48" t="s">
        <v>2902</v>
      </c>
      <c r="E639" s="46" t="s">
        <v>3919</v>
      </c>
      <c r="F639" s="48" t="s">
        <v>3219</v>
      </c>
      <c r="H639" s="49" t="s">
        <v>4180</v>
      </c>
    </row>
    <row r="640" spans="1:8" ht="30.75">
      <c r="A640" s="48" t="s">
        <v>2899</v>
      </c>
      <c r="B640" s="48" t="s">
        <v>3920</v>
      </c>
      <c r="C640" s="46" t="s">
        <v>3921</v>
      </c>
      <c r="D640" s="48" t="s">
        <v>2922</v>
      </c>
      <c r="E640" s="46"/>
      <c r="F640" s="48" t="s">
        <v>3922</v>
      </c>
      <c r="H640" t="s">
        <v>4181</v>
      </c>
    </row>
    <row r="641" spans="1:32">
      <c r="A641" s="48" t="s">
        <v>2899</v>
      </c>
      <c r="B641" s="48" t="s">
        <v>3923</v>
      </c>
      <c r="C641" s="46" t="s">
        <v>3924</v>
      </c>
      <c r="D641" s="48" t="s">
        <v>2902</v>
      </c>
      <c r="E641" s="46" t="s">
        <v>3925</v>
      </c>
      <c r="F641" s="48" t="s">
        <v>3922</v>
      </c>
      <c r="H641" t="s">
        <v>4181</v>
      </c>
    </row>
    <row r="642" spans="1:32" ht="30.75">
      <c r="A642" s="48" t="s">
        <v>2899</v>
      </c>
      <c r="B642" s="48" t="s">
        <v>3926</v>
      </c>
      <c r="C642" s="46" t="s">
        <v>3927</v>
      </c>
      <c r="D642" s="48" t="s">
        <v>2922</v>
      </c>
      <c r="E642" s="46"/>
      <c r="F642" s="48" t="s">
        <v>3092</v>
      </c>
      <c r="H642" s="72" t="s">
        <v>4183</v>
      </c>
      <c r="I642" s="72"/>
      <c r="J642" s="72"/>
      <c r="K642" s="72"/>
      <c r="L642" s="72"/>
      <c r="M642" s="72"/>
      <c r="N642" s="72"/>
      <c r="O642" s="72"/>
      <c r="P642" s="72"/>
      <c r="Q642" s="72"/>
      <c r="R642" s="72"/>
      <c r="S642" s="72"/>
      <c r="T642" s="72"/>
      <c r="U642" s="72"/>
      <c r="V642" s="72"/>
      <c r="W642" s="72"/>
      <c r="X642" s="72"/>
      <c r="Y642" s="72"/>
      <c r="Z642" s="72"/>
      <c r="AA642" s="72"/>
    </row>
    <row r="643" spans="1:32" ht="45.75">
      <c r="A643" s="48" t="s">
        <v>2899</v>
      </c>
      <c r="B643" s="48" t="s">
        <v>3928</v>
      </c>
      <c r="C643" s="46" t="s">
        <v>3929</v>
      </c>
      <c r="D643" s="48" t="s">
        <v>2902</v>
      </c>
      <c r="E643" s="46" t="s">
        <v>3930</v>
      </c>
      <c r="F643" s="48" t="s">
        <v>3931</v>
      </c>
      <c r="H643" t="s">
        <v>4182</v>
      </c>
    </row>
    <row r="644" spans="1:32">
      <c r="A644" s="48" t="s">
        <v>2899</v>
      </c>
      <c r="B644" s="48" t="s">
        <v>3932</v>
      </c>
      <c r="C644" s="46" t="s">
        <v>3933</v>
      </c>
      <c r="D644" s="48" t="s">
        <v>2922</v>
      </c>
      <c r="E644" s="46"/>
      <c r="F644" s="48" t="s">
        <v>3016</v>
      </c>
      <c r="H644" t="s">
        <v>4184</v>
      </c>
    </row>
    <row r="645" spans="1:32" ht="30.75">
      <c r="A645" s="48" t="s">
        <v>2899</v>
      </c>
      <c r="B645" s="48" t="s">
        <v>3934</v>
      </c>
      <c r="C645" s="46" t="s">
        <v>2916</v>
      </c>
      <c r="D645" s="48" t="s">
        <v>2902</v>
      </c>
      <c r="E645" s="46" t="s">
        <v>3935</v>
      </c>
      <c r="F645" s="48" t="s">
        <v>3092</v>
      </c>
      <c r="H645" t="s">
        <v>4184</v>
      </c>
    </row>
    <row r="646" spans="1:32" ht="180.75">
      <c r="A646" s="48" t="s">
        <v>2899</v>
      </c>
      <c r="B646" s="48" t="s">
        <v>3936</v>
      </c>
      <c r="C646" s="46" t="s">
        <v>3937</v>
      </c>
      <c r="D646" s="48" t="s">
        <v>2902</v>
      </c>
      <c r="E646" s="46" t="s">
        <v>3272</v>
      </c>
      <c r="F646" s="48" t="s">
        <v>3232</v>
      </c>
      <c r="H646" t="s">
        <v>4185</v>
      </c>
    </row>
    <row r="647" spans="1:32" ht="45.75">
      <c r="A647" s="48" t="s">
        <v>2899</v>
      </c>
      <c r="B647" s="48" t="s">
        <v>3938</v>
      </c>
      <c r="C647" s="46" t="s">
        <v>2916</v>
      </c>
      <c r="D647" s="48" t="s">
        <v>2902</v>
      </c>
      <c r="E647" s="46" t="s">
        <v>3939</v>
      </c>
      <c r="F647" s="48" t="s">
        <v>3940</v>
      </c>
      <c r="H647" t="s">
        <v>4186</v>
      </c>
    </row>
    <row r="648" spans="1:32" ht="105.75">
      <c r="A648" s="52" t="s">
        <v>2899</v>
      </c>
      <c r="B648" s="52" t="s">
        <v>3941</v>
      </c>
      <c r="C648" s="51" t="s">
        <v>3942</v>
      </c>
      <c r="D648" s="52" t="s">
        <v>2902</v>
      </c>
      <c r="E648" s="51" t="s">
        <v>3943</v>
      </c>
      <c r="F648" s="52" t="s">
        <v>3944</v>
      </c>
      <c r="G648" s="53"/>
      <c r="H648" s="53" t="s">
        <v>4187</v>
      </c>
      <c r="I648" s="53"/>
      <c r="J648" s="53"/>
      <c r="K648" s="53"/>
      <c r="L648" s="53"/>
      <c r="M648" s="53"/>
      <c r="N648" s="53"/>
      <c r="O648" s="53"/>
      <c r="P648" s="53"/>
      <c r="Q648" s="53"/>
      <c r="R648" s="53"/>
      <c r="S648" s="53"/>
      <c r="T648" s="53"/>
      <c r="U648" s="53"/>
      <c r="V648" s="53"/>
      <c r="W648" s="53"/>
      <c r="X648" s="53"/>
      <c r="Y648" s="53"/>
      <c r="Z648" s="53"/>
      <c r="AA648" s="53"/>
      <c r="AB648" s="53"/>
      <c r="AC648" s="53"/>
      <c r="AD648" s="53"/>
      <c r="AE648" s="53"/>
      <c r="AF648" s="53"/>
    </row>
    <row r="649" spans="1:32" ht="60.75">
      <c r="A649" s="52" t="s">
        <v>2899</v>
      </c>
      <c r="B649" s="52" t="s">
        <v>3945</v>
      </c>
      <c r="C649" s="51" t="s">
        <v>3946</v>
      </c>
      <c r="D649" s="52" t="s">
        <v>2902</v>
      </c>
      <c r="E649" s="51" t="s">
        <v>3947</v>
      </c>
      <c r="F649" s="52" t="s">
        <v>3948</v>
      </c>
      <c r="G649" s="53"/>
      <c r="H649" s="53" t="s">
        <v>4187</v>
      </c>
      <c r="I649" s="53"/>
      <c r="J649" s="53"/>
      <c r="K649" s="53"/>
      <c r="L649" s="53"/>
      <c r="M649" s="53"/>
      <c r="N649" s="53"/>
      <c r="O649" s="53"/>
      <c r="P649" s="53"/>
      <c r="Q649" s="53"/>
      <c r="R649" s="53"/>
      <c r="S649" s="53"/>
      <c r="T649" s="53"/>
      <c r="U649" s="53"/>
      <c r="V649" s="53"/>
      <c r="W649" s="53"/>
      <c r="X649" s="53"/>
      <c r="Y649" s="53"/>
      <c r="Z649" s="53"/>
      <c r="AA649" s="53"/>
      <c r="AB649" s="53"/>
      <c r="AC649" s="53"/>
      <c r="AD649" s="53"/>
      <c r="AE649" s="53"/>
      <c r="AF649" s="53"/>
    </row>
    <row r="650" spans="1:32" ht="105.75">
      <c r="A650" s="52" t="s">
        <v>2899</v>
      </c>
      <c r="B650" s="52" t="s">
        <v>3949</v>
      </c>
      <c r="C650" s="51" t="s">
        <v>3950</v>
      </c>
      <c r="D650" s="52" t="s">
        <v>2902</v>
      </c>
      <c r="E650" s="51" t="s">
        <v>3951</v>
      </c>
      <c r="F650" s="52" t="s">
        <v>3952</v>
      </c>
      <c r="G650" s="53" t="s">
        <v>4188</v>
      </c>
      <c r="H650" s="53"/>
      <c r="I650" s="53"/>
      <c r="J650" s="53"/>
      <c r="K650" s="53"/>
      <c r="L650" s="53"/>
      <c r="M650" s="53"/>
      <c r="N650" s="53"/>
      <c r="O650" s="53"/>
      <c r="P650" s="53"/>
      <c r="Q650" s="53"/>
    </row>
    <row r="651" spans="1:32" ht="45.75">
      <c r="A651" s="52" t="s">
        <v>2899</v>
      </c>
      <c r="B651" s="52" t="s">
        <v>3953</v>
      </c>
      <c r="C651" s="51" t="s">
        <v>3954</v>
      </c>
      <c r="D651" s="52" t="s">
        <v>2922</v>
      </c>
      <c r="E651" s="51"/>
      <c r="F651" s="52" t="s">
        <v>3955</v>
      </c>
      <c r="G651" s="71" t="s">
        <v>4189</v>
      </c>
      <c r="H651" s="71"/>
      <c r="I651" s="71"/>
      <c r="J651" s="71"/>
      <c r="K651" s="71"/>
      <c r="L651" s="71"/>
      <c r="M651" s="71"/>
      <c r="N651" s="71"/>
      <c r="O651" s="71"/>
      <c r="P651" s="71"/>
      <c r="Q651" s="71"/>
    </row>
    <row r="652" spans="1:32" ht="60.75">
      <c r="A652" s="52" t="s">
        <v>2899</v>
      </c>
      <c r="B652" s="52" t="s">
        <v>3956</v>
      </c>
      <c r="C652" s="51" t="s">
        <v>2916</v>
      </c>
      <c r="D652" s="52" t="s">
        <v>2902</v>
      </c>
      <c r="E652" s="51" t="s">
        <v>3957</v>
      </c>
      <c r="F652" s="52" t="s">
        <v>3098</v>
      </c>
      <c r="G652" s="71" t="s">
        <v>4189</v>
      </c>
      <c r="H652" s="71"/>
      <c r="I652" s="71"/>
      <c r="J652" s="71"/>
      <c r="K652" s="71"/>
      <c r="L652" s="71"/>
      <c r="M652" s="71"/>
      <c r="N652" s="71"/>
      <c r="O652" s="71"/>
      <c r="P652" s="71"/>
      <c r="Q652" s="71"/>
    </row>
    <row r="653" spans="1:32" ht="30.75">
      <c r="A653" s="48" t="s">
        <v>2899</v>
      </c>
      <c r="B653" s="48" t="s">
        <v>3958</v>
      </c>
      <c r="C653" s="46" t="s">
        <v>3959</v>
      </c>
      <c r="D653" s="48" t="s">
        <v>2902</v>
      </c>
      <c r="E653" s="46" t="s">
        <v>3960</v>
      </c>
      <c r="F653" s="48" t="s">
        <v>3961</v>
      </c>
      <c r="G653" t="s">
        <v>4190</v>
      </c>
    </row>
    <row r="654" spans="1:32" ht="135.75">
      <c r="A654" s="48" t="s">
        <v>2899</v>
      </c>
      <c r="B654" s="48" t="s">
        <v>3962</v>
      </c>
      <c r="C654" s="46" t="s">
        <v>3963</v>
      </c>
      <c r="D654" s="48" t="s">
        <v>2902</v>
      </c>
      <c r="E654" s="46" t="s">
        <v>3112</v>
      </c>
      <c r="F654" s="48" t="s">
        <v>3016</v>
      </c>
      <c r="G654" t="s">
        <v>4191</v>
      </c>
    </row>
    <row r="655" spans="1:32" ht="135.75">
      <c r="A655" s="48" t="s">
        <v>2899</v>
      </c>
      <c r="B655" s="48" t="s">
        <v>3962</v>
      </c>
      <c r="C655" s="46" t="s">
        <v>3963</v>
      </c>
      <c r="D655" s="48" t="s">
        <v>2902</v>
      </c>
      <c r="E655" s="46" t="s">
        <v>3806</v>
      </c>
      <c r="F655" s="48" t="s">
        <v>3092</v>
      </c>
      <c r="G655" t="s">
        <v>4191</v>
      </c>
    </row>
    <row r="656" spans="1:32" ht="30.75">
      <c r="A656" s="48" t="s">
        <v>2899</v>
      </c>
      <c r="B656" s="48" t="s">
        <v>3964</v>
      </c>
      <c r="C656" s="46" t="s">
        <v>2916</v>
      </c>
      <c r="D656" s="48" t="s">
        <v>2902</v>
      </c>
      <c r="E656" s="46" t="s">
        <v>3965</v>
      </c>
      <c r="F656" s="48" t="s">
        <v>3016</v>
      </c>
      <c r="G656" t="s">
        <v>4192</v>
      </c>
    </row>
    <row r="657" spans="1:27" ht="30.75">
      <c r="A657" s="48" t="s">
        <v>2899</v>
      </c>
      <c r="B657" s="48" t="s">
        <v>3964</v>
      </c>
      <c r="C657" s="46" t="s">
        <v>2916</v>
      </c>
      <c r="D657" s="48" t="s">
        <v>2902</v>
      </c>
      <c r="E657" s="46" t="s">
        <v>3966</v>
      </c>
      <c r="F657" s="48" t="s">
        <v>3092</v>
      </c>
      <c r="G657" t="s">
        <v>4192</v>
      </c>
    </row>
    <row r="658" spans="1:27" ht="30.75">
      <c r="A658" s="48" t="s">
        <v>2899</v>
      </c>
      <c r="B658" s="48" t="s">
        <v>3967</v>
      </c>
      <c r="C658" s="46" t="s">
        <v>3968</v>
      </c>
      <c r="D658" s="48" t="s">
        <v>2902</v>
      </c>
      <c r="E658" s="46" t="s">
        <v>3806</v>
      </c>
      <c r="F658" s="48" t="s">
        <v>3092</v>
      </c>
      <c r="G658" t="s">
        <v>4193</v>
      </c>
    </row>
    <row r="659" spans="1:27" ht="30.75">
      <c r="A659" s="48" t="s">
        <v>2899</v>
      </c>
      <c r="B659" s="48" t="s">
        <v>3969</v>
      </c>
      <c r="C659" s="46" t="s">
        <v>3970</v>
      </c>
      <c r="D659" s="48" t="s">
        <v>2902</v>
      </c>
      <c r="E659" s="46" t="s">
        <v>3806</v>
      </c>
      <c r="F659" s="48" t="s">
        <v>3092</v>
      </c>
      <c r="G659" t="s">
        <v>4193</v>
      </c>
    </row>
    <row r="660" spans="1:27">
      <c r="A660" s="48" t="s">
        <v>2899</v>
      </c>
      <c r="B660" s="48" t="s">
        <v>3971</v>
      </c>
      <c r="C660" s="46" t="s">
        <v>2916</v>
      </c>
      <c r="D660" s="48" t="s">
        <v>2902</v>
      </c>
      <c r="E660" s="46" t="s">
        <v>3806</v>
      </c>
      <c r="F660" s="48" t="s">
        <v>3092</v>
      </c>
      <c r="G660" t="s">
        <v>4193</v>
      </c>
    </row>
    <row r="661" spans="1:27" ht="45.75">
      <c r="A661" s="48" t="s">
        <v>2899</v>
      </c>
      <c r="B661" s="48" t="s">
        <v>3972</v>
      </c>
      <c r="C661" s="46" t="s">
        <v>2916</v>
      </c>
      <c r="D661" s="48" t="s">
        <v>2902</v>
      </c>
      <c r="E661" s="46" t="s">
        <v>3973</v>
      </c>
      <c r="F661" s="48" t="s">
        <v>3092</v>
      </c>
      <c r="G661" t="s">
        <v>4193</v>
      </c>
    </row>
    <row r="662" spans="1:27" ht="30.75">
      <c r="A662" s="52" t="s">
        <v>2899</v>
      </c>
      <c r="B662" s="52" t="s">
        <v>3974</v>
      </c>
      <c r="C662" s="51" t="s">
        <v>2916</v>
      </c>
      <c r="D662" s="52" t="s">
        <v>2902</v>
      </c>
      <c r="E662" s="51" t="s">
        <v>3975</v>
      </c>
      <c r="F662" s="52" t="s">
        <v>3976</v>
      </c>
      <c r="G662" s="71" t="s">
        <v>4194</v>
      </c>
      <c r="H662" s="71"/>
      <c r="I662" s="71"/>
      <c r="J662" s="71"/>
      <c r="K662" s="71"/>
      <c r="L662" s="71"/>
      <c r="M662" s="71"/>
      <c r="N662" s="71"/>
      <c r="O662" s="71"/>
      <c r="P662" s="71"/>
    </row>
    <row r="663" spans="1:27" ht="30.75">
      <c r="A663" s="52" t="s">
        <v>2899</v>
      </c>
      <c r="B663" s="52" t="s">
        <v>3977</v>
      </c>
      <c r="C663" s="51" t="s">
        <v>2916</v>
      </c>
      <c r="D663" s="52" t="s">
        <v>2902</v>
      </c>
      <c r="E663" s="51" t="s">
        <v>3978</v>
      </c>
      <c r="F663" s="52" t="s">
        <v>3976</v>
      </c>
      <c r="G663" s="53" t="s">
        <v>4195</v>
      </c>
      <c r="H663" s="53"/>
      <c r="I663" s="53"/>
      <c r="J663" s="53"/>
      <c r="K663" s="53"/>
      <c r="L663" s="53"/>
      <c r="M663" s="53"/>
    </row>
    <row r="664" spans="1:27" ht="30.75">
      <c r="A664" s="52" t="s">
        <v>2899</v>
      </c>
      <c r="B664" s="52" t="s">
        <v>3979</v>
      </c>
      <c r="C664" s="51" t="s">
        <v>2916</v>
      </c>
      <c r="D664" s="52" t="s">
        <v>2902</v>
      </c>
      <c r="E664" s="51" t="s">
        <v>3975</v>
      </c>
      <c r="F664" s="52" t="s">
        <v>3976</v>
      </c>
      <c r="G664" s="53" t="s">
        <v>4196</v>
      </c>
      <c r="H664" s="53"/>
      <c r="I664" s="53"/>
    </row>
    <row r="665" spans="1:27" ht="30.75">
      <c r="A665" s="52" t="s">
        <v>2899</v>
      </c>
      <c r="B665" s="52" t="s">
        <v>3980</v>
      </c>
      <c r="C665" s="51" t="s">
        <v>3981</v>
      </c>
      <c r="D665" s="52" t="s">
        <v>2902</v>
      </c>
      <c r="E665" s="51" t="s">
        <v>3975</v>
      </c>
      <c r="F665" s="52" t="s">
        <v>3976</v>
      </c>
      <c r="G665" s="53" t="s">
        <v>4197</v>
      </c>
      <c r="H665" s="53"/>
      <c r="I665" s="53"/>
      <c r="J665" s="53"/>
      <c r="K665" s="53"/>
    </row>
    <row r="666" spans="1:27" ht="30.75">
      <c r="A666" s="52" t="s">
        <v>2899</v>
      </c>
      <c r="B666" s="52" t="s">
        <v>3982</v>
      </c>
      <c r="C666" s="51" t="s">
        <v>2916</v>
      </c>
      <c r="D666" s="52" t="s">
        <v>2902</v>
      </c>
      <c r="E666" s="51" t="s">
        <v>3975</v>
      </c>
      <c r="F666" s="52" t="s">
        <v>3976</v>
      </c>
      <c r="G666" s="53" t="s">
        <v>4198</v>
      </c>
      <c r="H666" s="53"/>
      <c r="I666" s="53"/>
      <c r="J666" s="53"/>
      <c r="K666" s="53"/>
    </row>
    <row r="667" spans="1:27" ht="45.75">
      <c r="A667" s="56" t="s">
        <v>2899</v>
      </c>
      <c r="B667" s="56" t="s">
        <v>3983</v>
      </c>
      <c r="C667" s="57" t="s">
        <v>3984</v>
      </c>
      <c r="D667" s="56" t="s">
        <v>2902</v>
      </c>
      <c r="E667" s="57" t="s">
        <v>3985</v>
      </c>
      <c r="F667" s="56" t="s">
        <v>3016</v>
      </c>
      <c r="G667" s="55" t="s">
        <v>4199</v>
      </c>
      <c r="H667" s="55"/>
      <c r="I667" s="55"/>
      <c r="J667" s="55"/>
      <c r="K667" s="55"/>
      <c r="L667" s="55"/>
      <c r="M667" s="55"/>
      <c r="N667" s="55"/>
      <c r="O667" s="55"/>
      <c r="P667" s="55"/>
      <c r="Q667" s="55"/>
      <c r="R667" s="55"/>
      <c r="S667" s="55"/>
      <c r="T667" s="55"/>
      <c r="U667" s="55"/>
      <c r="V667" s="55"/>
      <c r="W667" s="55"/>
      <c r="X667" s="55"/>
      <c r="Y667" s="55"/>
      <c r="Z667" s="55"/>
      <c r="AA667" s="55"/>
    </row>
    <row r="668" spans="1:27">
      <c r="A668" s="56" t="s">
        <v>2899</v>
      </c>
      <c r="B668" s="56" t="s">
        <v>3986</v>
      </c>
      <c r="C668" s="57" t="s">
        <v>3987</v>
      </c>
      <c r="D668" s="56" t="s">
        <v>2922</v>
      </c>
      <c r="E668" s="57"/>
      <c r="F668" s="56" t="s">
        <v>3016</v>
      </c>
      <c r="G668" s="55" t="s">
        <v>4200</v>
      </c>
      <c r="H668" s="55"/>
      <c r="I668" s="55"/>
      <c r="J668" s="55"/>
      <c r="K668" s="55"/>
      <c r="L668" s="55"/>
      <c r="M668" s="55"/>
      <c r="N668" s="55"/>
      <c r="O668" s="55"/>
      <c r="P668" s="55"/>
      <c r="Q668" s="55"/>
      <c r="R668" s="55"/>
      <c r="S668" s="55"/>
      <c r="T668" s="55"/>
      <c r="U668" s="55"/>
      <c r="V668" s="55"/>
      <c r="W668" s="55"/>
      <c r="X668" s="55"/>
      <c r="Y668" s="55"/>
      <c r="Z668" s="55"/>
      <c r="AA668" s="55"/>
    </row>
    <row r="669" spans="1:27" ht="45.75">
      <c r="A669" s="56" t="s">
        <v>2899</v>
      </c>
      <c r="B669" s="56" t="s">
        <v>3988</v>
      </c>
      <c r="C669" s="57" t="s">
        <v>3989</v>
      </c>
      <c r="D669" s="56" t="s">
        <v>2922</v>
      </c>
      <c r="E669" s="57"/>
      <c r="F669" s="56" t="s">
        <v>3016</v>
      </c>
      <c r="G669" s="55" t="s">
        <v>4201</v>
      </c>
      <c r="H669" s="55"/>
      <c r="I669" s="55"/>
      <c r="J669" s="55"/>
      <c r="K669" s="55"/>
      <c r="L669" s="55"/>
      <c r="M669" s="55"/>
      <c r="N669" s="55"/>
      <c r="O669" s="55"/>
      <c r="P669" s="55"/>
      <c r="Q669" s="55"/>
      <c r="R669" s="55"/>
      <c r="S669" s="55"/>
      <c r="T669" s="55"/>
      <c r="U669" s="55"/>
      <c r="V669" s="55"/>
      <c r="W669" s="55"/>
      <c r="X669" s="55"/>
      <c r="Y669" s="55"/>
      <c r="Z669" s="55"/>
      <c r="AA669" s="55"/>
    </row>
    <row r="670" spans="1:27" ht="45.75">
      <c r="A670" s="48" t="s">
        <v>2899</v>
      </c>
      <c r="B670" s="48" t="s">
        <v>3990</v>
      </c>
      <c r="C670" s="46" t="s">
        <v>2916</v>
      </c>
      <c r="D670" s="48" t="s">
        <v>2902</v>
      </c>
      <c r="E670" s="46" t="s">
        <v>3991</v>
      </c>
      <c r="F670" s="48" t="s">
        <v>3016</v>
      </c>
    </row>
    <row r="671" spans="1:27" ht="45.75">
      <c r="A671" s="52" t="s">
        <v>2899</v>
      </c>
      <c r="B671" s="52" t="s">
        <v>3990</v>
      </c>
      <c r="C671" s="51" t="s">
        <v>2916</v>
      </c>
      <c r="D671" s="52" t="s">
        <v>2902</v>
      </c>
      <c r="E671" s="51" t="s">
        <v>3992</v>
      </c>
      <c r="F671" s="52" t="s">
        <v>3993</v>
      </c>
      <c r="G671" s="53" t="s">
        <v>4202</v>
      </c>
      <c r="H671" s="53"/>
      <c r="I671" s="53"/>
      <c r="J671" s="53"/>
      <c r="K671" s="53"/>
      <c r="L671" s="53"/>
      <c r="M671" s="53"/>
    </row>
    <row r="672" spans="1:27">
      <c r="A672" s="52" t="s">
        <v>2899</v>
      </c>
      <c r="B672" s="52" t="s">
        <v>3994</v>
      </c>
      <c r="C672" s="51" t="s">
        <v>3995</v>
      </c>
      <c r="D672" s="52" t="s">
        <v>2922</v>
      </c>
      <c r="E672" s="51"/>
      <c r="F672" s="52" t="s">
        <v>3016</v>
      </c>
      <c r="G672" s="53" t="s">
        <v>4203</v>
      </c>
      <c r="H672" s="53"/>
      <c r="I672" s="53"/>
      <c r="J672" s="53"/>
    </row>
    <row r="673" spans="1:9">
      <c r="A673" s="48" t="s">
        <v>2899</v>
      </c>
      <c r="B673" s="48" t="s">
        <v>3996</v>
      </c>
      <c r="C673" s="46" t="s">
        <v>3012</v>
      </c>
      <c r="D673" s="48" t="s">
        <v>2922</v>
      </c>
      <c r="E673" s="46"/>
      <c r="F673" s="48" t="s">
        <v>3016</v>
      </c>
    </row>
    <row r="674" spans="1:9" ht="30.75">
      <c r="A674" s="48" t="s">
        <v>2899</v>
      </c>
      <c r="B674" s="48" t="s">
        <v>3997</v>
      </c>
      <c r="C674" s="46" t="s">
        <v>3998</v>
      </c>
      <c r="D674" s="48" t="s">
        <v>2922</v>
      </c>
      <c r="E674" s="46"/>
      <c r="F674" s="48" t="s">
        <v>3016</v>
      </c>
    </row>
    <row r="675" spans="1:9" ht="45.75">
      <c r="A675" s="52" t="s">
        <v>2899</v>
      </c>
      <c r="B675" s="52" t="s">
        <v>3999</v>
      </c>
      <c r="C675" s="51" t="s">
        <v>4000</v>
      </c>
      <c r="D675" s="52" t="s">
        <v>2902</v>
      </c>
      <c r="E675" s="51" t="s">
        <v>4001</v>
      </c>
      <c r="F675" s="52" t="s">
        <v>3092</v>
      </c>
      <c r="G675" s="53" t="s">
        <v>4204</v>
      </c>
      <c r="H675" s="53"/>
      <c r="I675" s="53"/>
    </row>
    <row r="676" spans="1:9" ht="75.75">
      <c r="A676" s="52" t="s">
        <v>2899</v>
      </c>
      <c r="B676" s="52" t="s">
        <v>3999</v>
      </c>
      <c r="C676" s="51" t="s">
        <v>4000</v>
      </c>
      <c r="D676" s="52" t="s">
        <v>2902</v>
      </c>
      <c r="E676" s="51" t="s">
        <v>4002</v>
      </c>
      <c r="F676" s="52" t="s">
        <v>3016</v>
      </c>
      <c r="G676" s="53" t="s">
        <v>4204</v>
      </c>
      <c r="H676" s="53"/>
      <c r="I676" s="53"/>
    </row>
    <row r="677" spans="1:9" ht="285.75">
      <c r="A677" s="52" t="s">
        <v>2899</v>
      </c>
      <c r="B677" s="52" t="s">
        <v>3999</v>
      </c>
      <c r="C677" s="51" t="s">
        <v>4000</v>
      </c>
      <c r="D677" s="52" t="s">
        <v>2902</v>
      </c>
      <c r="E677" s="51" t="s">
        <v>4003</v>
      </c>
      <c r="F677" s="52" t="s">
        <v>4004</v>
      </c>
      <c r="G677" s="53"/>
      <c r="H677" s="53"/>
      <c r="I677" s="53"/>
    </row>
    <row r="678" spans="1:9" ht="45.75">
      <c r="A678" s="52" t="s">
        <v>2899</v>
      </c>
      <c r="B678" s="52" t="s">
        <v>3999</v>
      </c>
      <c r="C678" s="51" t="s">
        <v>4000</v>
      </c>
      <c r="D678" s="52" t="s">
        <v>2902</v>
      </c>
      <c r="E678" s="51" t="s">
        <v>4005</v>
      </c>
      <c r="F678" s="52" t="s">
        <v>3993</v>
      </c>
      <c r="G678" s="53"/>
      <c r="H678" s="53"/>
      <c r="I678" s="53"/>
    </row>
    <row r="679" spans="1:9" ht="45.75">
      <c r="A679" s="48" t="s">
        <v>2899</v>
      </c>
      <c r="B679" s="48" t="s">
        <v>4006</v>
      </c>
      <c r="C679" s="46" t="s">
        <v>4007</v>
      </c>
      <c r="D679" s="48" t="s">
        <v>2902</v>
      </c>
      <c r="E679" s="46" t="s">
        <v>4008</v>
      </c>
      <c r="F679" s="48" t="s">
        <v>3092</v>
      </c>
    </row>
    <row r="680" spans="1:9" ht="105.75">
      <c r="A680" s="48" t="s">
        <v>2899</v>
      </c>
      <c r="B680" s="48" t="s">
        <v>4009</v>
      </c>
      <c r="C680" s="46" t="s">
        <v>4010</v>
      </c>
      <c r="D680" s="48" t="s">
        <v>2902</v>
      </c>
      <c r="E680" s="46" t="s">
        <v>4011</v>
      </c>
      <c r="F680" s="48" t="s">
        <v>4012</v>
      </c>
      <c r="H680" t="s">
        <v>4205</v>
      </c>
    </row>
    <row r="681" spans="1:9" ht="75.75">
      <c r="A681" s="48" t="s">
        <v>2899</v>
      </c>
      <c r="B681" s="48" t="s">
        <v>4013</v>
      </c>
      <c r="C681" s="46" t="s">
        <v>4014</v>
      </c>
      <c r="D681" s="48" t="s">
        <v>2902</v>
      </c>
      <c r="E681" s="46" t="s">
        <v>4015</v>
      </c>
      <c r="F681" s="48" t="s">
        <v>3092</v>
      </c>
      <c r="H681" t="s">
        <v>4205</v>
      </c>
    </row>
    <row r="682" spans="1:9" ht="45.75">
      <c r="A682" s="48" t="s">
        <v>2899</v>
      </c>
      <c r="B682" s="48" t="s">
        <v>4016</v>
      </c>
      <c r="C682" s="46" t="s">
        <v>4017</v>
      </c>
      <c r="D682" s="48" t="s">
        <v>2902</v>
      </c>
      <c r="E682" s="46" t="s">
        <v>4018</v>
      </c>
      <c r="F682" s="48" t="s">
        <v>3016</v>
      </c>
      <c r="H682" t="s">
        <v>4205</v>
      </c>
    </row>
    <row r="683" spans="1:9" ht="150.75">
      <c r="A683" s="48" t="s">
        <v>2899</v>
      </c>
      <c r="B683" s="48" t="s">
        <v>4019</v>
      </c>
      <c r="C683" s="46" t="s">
        <v>4020</v>
      </c>
      <c r="D683" s="48" t="s">
        <v>2902</v>
      </c>
      <c r="E683" s="46" t="s">
        <v>4021</v>
      </c>
      <c r="F683" s="48" t="s">
        <v>3092</v>
      </c>
      <c r="H683" t="s">
        <v>4205</v>
      </c>
    </row>
    <row r="684" spans="1:9" ht="105.75">
      <c r="A684" s="48" t="s">
        <v>2899</v>
      </c>
      <c r="B684" s="48" t="s">
        <v>4022</v>
      </c>
      <c r="C684" s="46" t="s">
        <v>4023</v>
      </c>
      <c r="D684" s="48" t="s">
        <v>2902</v>
      </c>
      <c r="E684" s="46" t="s">
        <v>4024</v>
      </c>
      <c r="F684" s="48" t="s">
        <v>4025</v>
      </c>
      <c r="H684" t="s">
        <v>4205</v>
      </c>
    </row>
    <row r="685" spans="1:9" ht="75.75">
      <c r="A685" s="48" t="s">
        <v>2899</v>
      </c>
      <c r="B685" s="48" t="s">
        <v>4026</v>
      </c>
      <c r="C685" s="46" t="s">
        <v>4027</v>
      </c>
      <c r="D685" s="48" t="s">
        <v>2902</v>
      </c>
      <c r="E685" s="46" t="s">
        <v>4028</v>
      </c>
      <c r="F685" s="48" t="s">
        <v>3092</v>
      </c>
      <c r="H685" t="s">
        <v>4205</v>
      </c>
    </row>
    <row r="686" spans="1:9" ht="60.75">
      <c r="A686" s="48" t="s">
        <v>2899</v>
      </c>
      <c r="B686" s="48" t="s">
        <v>4029</v>
      </c>
      <c r="C686" s="46" t="s">
        <v>4030</v>
      </c>
      <c r="D686" s="48" t="s">
        <v>2902</v>
      </c>
      <c r="E686" s="46" t="s">
        <v>4028</v>
      </c>
      <c r="F686" s="48" t="s">
        <v>3092</v>
      </c>
      <c r="H686" t="s">
        <v>4205</v>
      </c>
    </row>
    <row r="687" spans="1:9" ht="45.75">
      <c r="A687" s="48" t="s">
        <v>2899</v>
      </c>
      <c r="B687" s="48" t="s">
        <v>4031</v>
      </c>
      <c r="C687" s="46" t="s">
        <v>2916</v>
      </c>
      <c r="D687" s="48" t="s">
        <v>2902</v>
      </c>
      <c r="E687" s="46" t="s">
        <v>4028</v>
      </c>
      <c r="F687" s="48" t="s">
        <v>3092</v>
      </c>
      <c r="H687" t="s">
        <v>4205</v>
      </c>
    </row>
    <row r="688" spans="1:9" ht="90.75">
      <c r="A688" s="48" t="s">
        <v>2899</v>
      </c>
      <c r="B688" s="48" t="s">
        <v>4032</v>
      </c>
      <c r="C688" s="46" t="s">
        <v>4033</v>
      </c>
      <c r="D688" s="48" t="s">
        <v>2922</v>
      </c>
      <c r="E688" s="46"/>
      <c r="F688" s="48" t="s">
        <v>3092</v>
      </c>
      <c r="H688" t="s">
        <v>4206</v>
      </c>
    </row>
    <row r="689" spans="1:12" ht="45.75">
      <c r="A689" s="48" t="s">
        <v>2899</v>
      </c>
      <c r="B689" s="48" t="s">
        <v>4034</v>
      </c>
      <c r="C689" s="46" t="s">
        <v>2916</v>
      </c>
      <c r="D689" s="48" t="s">
        <v>2902</v>
      </c>
      <c r="E689" s="46" t="s">
        <v>4035</v>
      </c>
      <c r="F689" s="48" t="s">
        <v>3092</v>
      </c>
      <c r="H689" t="s">
        <v>4206</v>
      </c>
    </row>
    <row r="690" spans="1:12" ht="30.75">
      <c r="A690" s="48" t="s">
        <v>2899</v>
      </c>
      <c r="B690" s="48" t="s">
        <v>4036</v>
      </c>
      <c r="C690" s="46" t="s">
        <v>4037</v>
      </c>
      <c r="D690" s="48" t="s">
        <v>2922</v>
      </c>
      <c r="E690" s="46"/>
      <c r="F690" s="48" t="s">
        <v>3092</v>
      </c>
      <c r="H690" t="s">
        <v>4206</v>
      </c>
    </row>
    <row r="691" spans="1:12" ht="180.75">
      <c r="A691" s="48" t="s">
        <v>2899</v>
      </c>
      <c r="B691" s="48" t="s">
        <v>4036</v>
      </c>
      <c r="C691" s="46" t="s">
        <v>4037</v>
      </c>
      <c r="D691" s="48" t="s">
        <v>2902</v>
      </c>
      <c r="E691" s="46" t="s">
        <v>3272</v>
      </c>
      <c r="F691" s="48" t="s">
        <v>3232</v>
      </c>
      <c r="H691" t="s">
        <v>4206</v>
      </c>
    </row>
    <row r="692" spans="1:12">
      <c r="A692" s="48" t="s">
        <v>2899</v>
      </c>
      <c r="B692" s="48" t="s">
        <v>4038</v>
      </c>
      <c r="C692" s="46" t="s">
        <v>4039</v>
      </c>
      <c r="D692" s="48" t="s">
        <v>2922</v>
      </c>
      <c r="E692" s="46"/>
      <c r="F692" s="48" t="s">
        <v>3016</v>
      </c>
      <c r="H692" t="s">
        <v>4206</v>
      </c>
    </row>
    <row r="693" spans="1:12">
      <c r="A693" s="48" t="s">
        <v>2899</v>
      </c>
      <c r="B693" s="48" t="s">
        <v>4040</v>
      </c>
      <c r="C693" s="46" t="s">
        <v>2916</v>
      </c>
      <c r="D693" s="48" t="s">
        <v>2902</v>
      </c>
      <c r="E693" s="46" t="s">
        <v>3112</v>
      </c>
      <c r="F693" s="48" t="s">
        <v>3016</v>
      </c>
      <c r="H693" t="s">
        <v>4206</v>
      </c>
    </row>
    <row r="694" spans="1:12" ht="45.75">
      <c r="A694" s="48" t="s">
        <v>2899</v>
      </c>
      <c r="B694" s="48" t="s">
        <v>4040</v>
      </c>
      <c r="C694" s="46" t="s">
        <v>2916</v>
      </c>
      <c r="D694" s="48" t="s">
        <v>2902</v>
      </c>
      <c r="E694" s="46" t="s">
        <v>4041</v>
      </c>
      <c r="F694" s="48" t="s">
        <v>3092</v>
      </c>
      <c r="H694" t="s">
        <v>4206</v>
      </c>
    </row>
    <row r="695" spans="1:12" ht="30.75">
      <c r="A695" s="48" t="s">
        <v>2899</v>
      </c>
      <c r="B695" s="48" t="s">
        <v>4042</v>
      </c>
      <c r="C695" s="46" t="s">
        <v>4043</v>
      </c>
      <c r="D695" s="48" t="s">
        <v>2902</v>
      </c>
      <c r="E695" s="46" t="s">
        <v>4044</v>
      </c>
      <c r="F695" s="48" t="s">
        <v>3016</v>
      </c>
      <c r="H695" t="s">
        <v>4207</v>
      </c>
    </row>
    <row r="696" spans="1:12" ht="30.75">
      <c r="A696" s="48" t="s">
        <v>2899</v>
      </c>
      <c r="B696" s="48" t="s">
        <v>4045</v>
      </c>
      <c r="C696" s="46" t="s">
        <v>2916</v>
      </c>
      <c r="D696" s="48" t="s">
        <v>2902</v>
      </c>
      <c r="E696" s="46" t="s">
        <v>4044</v>
      </c>
      <c r="F696" s="48" t="s">
        <v>3016</v>
      </c>
      <c r="H696" t="s">
        <v>4207</v>
      </c>
    </row>
    <row r="697" spans="1:12" ht="30.75">
      <c r="A697" s="48" t="s">
        <v>2899</v>
      </c>
      <c r="B697" s="48" t="s">
        <v>4046</v>
      </c>
      <c r="C697" s="46" t="s">
        <v>4047</v>
      </c>
      <c r="D697" s="48" t="s">
        <v>2902</v>
      </c>
      <c r="E697" s="46" t="s">
        <v>4048</v>
      </c>
      <c r="F697" s="48" t="s">
        <v>4049</v>
      </c>
      <c r="H697" t="s">
        <v>4208</v>
      </c>
    </row>
    <row r="698" spans="1:12" ht="30.75">
      <c r="A698" s="48" t="s">
        <v>2899</v>
      </c>
      <c r="B698" s="48" t="s">
        <v>4050</v>
      </c>
      <c r="C698" s="46" t="s">
        <v>4051</v>
      </c>
      <c r="D698" s="48" t="s">
        <v>2902</v>
      </c>
      <c r="E698" s="46" t="s">
        <v>4048</v>
      </c>
      <c r="F698" s="48" t="s">
        <v>4049</v>
      </c>
      <c r="H698" t="s">
        <v>4208</v>
      </c>
    </row>
    <row r="699" spans="1:12" ht="45.75">
      <c r="A699" s="48" t="s">
        <v>2899</v>
      </c>
      <c r="B699" s="48" t="s">
        <v>4052</v>
      </c>
      <c r="C699" s="46" t="s">
        <v>2916</v>
      </c>
      <c r="D699" s="48" t="s">
        <v>2902</v>
      </c>
      <c r="E699" s="46" t="s">
        <v>4053</v>
      </c>
      <c r="F699" s="48" t="s">
        <v>4049</v>
      </c>
      <c r="H699" t="s">
        <v>4208</v>
      </c>
    </row>
    <row r="700" spans="1:12" ht="90.75">
      <c r="A700" s="52" t="s">
        <v>2899</v>
      </c>
      <c r="B700" s="52" t="s">
        <v>4054</v>
      </c>
      <c r="C700" s="51" t="s">
        <v>4055</v>
      </c>
      <c r="D700" s="52" t="s">
        <v>2902</v>
      </c>
      <c r="E700" s="51" t="s">
        <v>4056</v>
      </c>
      <c r="F700" s="52" t="s">
        <v>4057</v>
      </c>
      <c r="G700" s="53"/>
      <c r="H700" s="53" t="s">
        <v>4209</v>
      </c>
      <c r="I700" s="53"/>
      <c r="J700" s="53"/>
      <c r="K700" s="53"/>
      <c r="L700" s="53"/>
    </row>
    <row r="701" spans="1:12" ht="90.75">
      <c r="A701" s="52" t="s">
        <v>2899</v>
      </c>
      <c r="B701" s="52" t="s">
        <v>4058</v>
      </c>
      <c r="C701" s="51" t="s">
        <v>4059</v>
      </c>
      <c r="D701" s="52" t="s">
        <v>2902</v>
      </c>
      <c r="E701" s="51" t="s">
        <v>4056</v>
      </c>
      <c r="F701" s="52" t="s">
        <v>4057</v>
      </c>
      <c r="G701" s="53"/>
      <c r="H701" s="53" t="s">
        <v>4209</v>
      </c>
      <c r="I701" s="53"/>
      <c r="J701" s="53"/>
      <c r="K701" s="53"/>
      <c r="L701" s="53"/>
    </row>
    <row r="702" spans="1:12" ht="90.75">
      <c r="A702" s="52" t="s">
        <v>2899</v>
      </c>
      <c r="B702" s="52" t="s">
        <v>4060</v>
      </c>
      <c r="C702" s="51" t="s">
        <v>4061</v>
      </c>
      <c r="D702" s="52" t="s">
        <v>2902</v>
      </c>
      <c r="E702" s="51" t="s">
        <v>4056</v>
      </c>
      <c r="F702" s="52" t="s">
        <v>4057</v>
      </c>
      <c r="G702" s="53"/>
      <c r="H702" s="53" t="s">
        <v>4209</v>
      </c>
      <c r="I702" s="53"/>
      <c r="J702" s="53"/>
      <c r="K702" s="53"/>
      <c r="L702" s="53"/>
    </row>
    <row r="703" spans="1:12" ht="90.75">
      <c r="A703" s="52" t="s">
        <v>2899</v>
      </c>
      <c r="B703" s="52" t="s">
        <v>4062</v>
      </c>
      <c r="C703" s="51" t="s">
        <v>2916</v>
      </c>
      <c r="D703" s="52" t="s">
        <v>2902</v>
      </c>
      <c r="E703" s="51" t="s">
        <v>4056</v>
      </c>
      <c r="F703" s="52" t="s">
        <v>4057</v>
      </c>
      <c r="G703" s="53"/>
      <c r="H703" s="53" t="s">
        <v>4209</v>
      </c>
      <c r="I703" s="53"/>
      <c r="J703" s="53"/>
      <c r="K703" s="53"/>
      <c r="L703" s="53"/>
    </row>
    <row r="704" spans="1:12" ht="60.75">
      <c r="A704" s="48" t="s">
        <v>2899</v>
      </c>
      <c r="B704" s="48" t="s">
        <v>4063</v>
      </c>
      <c r="C704" s="46" t="s">
        <v>4064</v>
      </c>
      <c r="D704" s="48" t="s">
        <v>2902</v>
      </c>
      <c r="E704" s="46" t="s">
        <v>4065</v>
      </c>
      <c r="F704" s="48" t="s">
        <v>4066</v>
      </c>
      <c r="H704" t="s">
        <v>4215</v>
      </c>
    </row>
    <row r="705" spans="1:12" ht="75.75">
      <c r="A705" s="48" t="s">
        <v>2899</v>
      </c>
      <c r="B705" s="48" t="s">
        <v>3560</v>
      </c>
      <c r="C705" s="46" t="s">
        <v>2916</v>
      </c>
      <c r="D705" s="48" t="s">
        <v>2902</v>
      </c>
      <c r="E705" s="46" t="s">
        <v>4067</v>
      </c>
      <c r="F705" s="48" t="s">
        <v>4068</v>
      </c>
      <c r="H705" s="41" t="s">
        <v>4210</v>
      </c>
      <c r="I705" s="41"/>
      <c r="J705" s="41"/>
      <c r="K705" s="41"/>
      <c r="L705" s="41"/>
    </row>
    <row r="706" spans="1:12" ht="75.75">
      <c r="A706" s="48" t="s">
        <v>2899</v>
      </c>
      <c r="B706" s="48" t="s">
        <v>3589</v>
      </c>
      <c r="C706" s="46" t="s">
        <v>2916</v>
      </c>
      <c r="D706" s="48" t="s">
        <v>2902</v>
      </c>
      <c r="E706" s="46" t="s">
        <v>4069</v>
      </c>
      <c r="F706" s="48" t="s">
        <v>4068</v>
      </c>
      <c r="H706" t="s">
        <v>4211</v>
      </c>
    </row>
    <row r="707" spans="1:12" ht="75.75">
      <c r="A707" s="48" t="s">
        <v>2899</v>
      </c>
      <c r="B707" s="48" t="s">
        <v>3612</v>
      </c>
      <c r="C707" s="46" t="s">
        <v>2916</v>
      </c>
      <c r="D707" s="48" t="s">
        <v>2902</v>
      </c>
      <c r="E707" s="46" t="s">
        <v>4070</v>
      </c>
      <c r="F707" s="48" t="s">
        <v>4068</v>
      </c>
      <c r="H707" t="s">
        <v>4211</v>
      </c>
    </row>
    <row r="708" spans="1:12" ht="195.75">
      <c r="A708" s="48" t="s">
        <v>2899</v>
      </c>
      <c r="B708" s="48" t="s">
        <v>4071</v>
      </c>
      <c r="C708" s="46" t="s">
        <v>3520</v>
      </c>
      <c r="D708" s="48" t="s">
        <v>2902</v>
      </c>
      <c r="E708" s="46" t="s">
        <v>3521</v>
      </c>
      <c r="F708" s="48" t="s">
        <v>4072</v>
      </c>
      <c r="H708" t="s">
        <v>4212</v>
      </c>
    </row>
    <row r="709" spans="1:12">
      <c r="A709" s="48" t="s">
        <v>2899</v>
      </c>
      <c r="B709" s="48" t="s">
        <v>4073</v>
      </c>
      <c r="C709" s="46" t="s">
        <v>4074</v>
      </c>
      <c r="D709" s="48" t="s">
        <v>2922</v>
      </c>
      <c r="E709" s="46"/>
      <c r="F709" s="48" t="s">
        <v>4072</v>
      </c>
      <c r="H709" t="s">
        <v>4214</v>
      </c>
    </row>
    <row r="710" spans="1:12" ht="30.75">
      <c r="A710" s="48" t="s">
        <v>2899</v>
      </c>
      <c r="B710" s="48" t="s">
        <v>4075</v>
      </c>
      <c r="C710" s="46" t="s">
        <v>4076</v>
      </c>
      <c r="D710" s="48" t="s">
        <v>2922</v>
      </c>
      <c r="E710" s="46"/>
      <c r="F710" s="48" t="s">
        <v>4072</v>
      </c>
      <c r="H710" t="s">
        <v>4213</v>
      </c>
    </row>
    <row r="711" spans="1:12">
      <c r="A711" s="48" t="s">
        <v>2899</v>
      </c>
      <c r="B711" s="48" t="s">
        <v>3277</v>
      </c>
      <c r="C711" s="46" t="s">
        <v>4077</v>
      </c>
      <c r="D711" s="48" t="s">
        <v>2922</v>
      </c>
      <c r="E711" s="46"/>
      <c r="F711" s="48" t="s">
        <v>4078</v>
      </c>
      <c r="H711" t="s">
        <v>4145</v>
      </c>
    </row>
    <row r="712" spans="1:12" ht="45.75">
      <c r="A712" s="48" t="s">
        <v>2899</v>
      </c>
      <c r="B712" s="48" t="s">
        <v>4079</v>
      </c>
      <c r="C712" s="46" t="s">
        <v>4080</v>
      </c>
      <c r="D712" s="48" t="s">
        <v>2902</v>
      </c>
      <c r="E712" s="46" t="s">
        <v>4081</v>
      </c>
      <c r="F712" s="48" t="s">
        <v>4078</v>
      </c>
      <c r="H712" t="s">
        <v>4145</v>
      </c>
    </row>
  </sheetData>
  <mergeCells count="16">
    <mergeCell ref="H115:R115"/>
    <mergeCell ref="H116:R116"/>
    <mergeCell ref="G227:Q227"/>
    <mergeCell ref="G652:Q652"/>
    <mergeCell ref="G662:P662"/>
    <mergeCell ref="G228:Q228"/>
    <mergeCell ref="G229:Q229"/>
    <mergeCell ref="G230:Q230"/>
    <mergeCell ref="H642:AA642"/>
    <mergeCell ref="G651:Q651"/>
    <mergeCell ref="A1:F1"/>
    <mergeCell ref="H70:N70"/>
    <mergeCell ref="H97:K97"/>
    <mergeCell ref="H106:Q106"/>
    <mergeCell ref="H111:Q111"/>
    <mergeCell ref="H110:Q1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36B49-338F-5B40-BA47-A1EB9745C85F}">
  <dimension ref="A1:AA407"/>
  <sheetViews>
    <sheetView workbookViewId="0">
      <pane ySplit="3" topLeftCell="A4" activePane="bottomLeft" state="frozen"/>
      <selection pane="bottomLeft" activeCell="H4" sqref="H4"/>
    </sheetView>
  </sheetViews>
  <sheetFormatPr defaultColWidth="10.875" defaultRowHeight="14.25"/>
  <cols>
    <col min="1" max="9" width="12.375" style="3" customWidth="1"/>
    <col min="10" max="10" width="20.125" style="3" customWidth="1"/>
    <col min="11" max="11" width="22" style="3" customWidth="1"/>
    <col min="12" max="12" width="46.625" style="2" customWidth="1"/>
    <col min="13" max="14" width="18.5" style="2" customWidth="1"/>
    <col min="15" max="15" width="30" style="2" customWidth="1"/>
    <col min="16" max="18" width="18.5" style="2" customWidth="1"/>
    <col min="19" max="19" width="40" style="2" customWidth="1"/>
    <col min="20" max="20" width="114.375" style="2" customWidth="1"/>
    <col min="21" max="27" width="16.625" style="3" customWidth="1"/>
    <col min="28" max="16384" width="10.875" style="2"/>
  </cols>
  <sheetData>
    <row r="1" spans="1:27" ht="15.95" customHeight="1">
      <c r="A1" s="74" t="s">
        <v>1098</v>
      </c>
      <c r="B1" s="75"/>
      <c r="C1" s="75"/>
      <c r="D1" s="75"/>
      <c r="E1" s="75"/>
      <c r="F1" s="75"/>
      <c r="G1" s="75"/>
      <c r="H1" s="75"/>
      <c r="I1" s="75"/>
      <c r="J1" s="75"/>
      <c r="K1" s="75"/>
      <c r="L1" s="75"/>
      <c r="M1" s="75"/>
      <c r="N1" s="75"/>
      <c r="O1" s="75"/>
      <c r="P1" s="75"/>
      <c r="Q1" s="75"/>
      <c r="R1" s="75"/>
      <c r="S1" s="76"/>
      <c r="T1" s="18"/>
      <c r="U1" s="77" t="s">
        <v>1079</v>
      </c>
      <c r="V1" s="78"/>
      <c r="W1" s="78"/>
      <c r="X1" s="78"/>
      <c r="Y1" s="78"/>
      <c r="Z1" s="78"/>
      <c r="AA1" s="79"/>
    </row>
    <row r="2" spans="1:27" ht="165.95" customHeight="1" thickBot="1">
      <c r="A2" s="13" t="s">
        <v>1085</v>
      </c>
      <c r="B2" s="80" t="s">
        <v>1095</v>
      </c>
      <c r="C2" s="80"/>
      <c r="D2" s="80"/>
      <c r="E2" s="80"/>
      <c r="F2" s="80"/>
      <c r="G2" s="80"/>
      <c r="H2" s="80"/>
      <c r="I2" s="80"/>
      <c r="J2" s="20" t="s">
        <v>1075</v>
      </c>
      <c r="K2" s="11" t="s">
        <v>2</v>
      </c>
      <c r="L2" s="11" t="s">
        <v>3</v>
      </c>
      <c r="M2" s="14" t="s">
        <v>4</v>
      </c>
      <c r="N2" s="14" t="s">
        <v>1076</v>
      </c>
      <c r="O2" s="14" t="s">
        <v>5</v>
      </c>
      <c r="P2" s="14" t="s">
        <v>1077</v>
      </c>
      <c r="Q2" s="14" t="s">
        <v>6</v>
      </c>
      <c r="R2" s="14" t="s">
        <v>1078</v>
      </c>
      <c r="S2" s="12" t="s">
        <v>7</v>
      </c>
      <c r="T2" s="19"/>
      <c r="U2" s="81" t="s">
        <v>0</v>
      </c>
      <c r="V2" s="82"/>
      <c r="W2" s="82"/>
      <c r="X2" s="82"/>
      <c r="Y2" s="82"/>
      <c r="Z2" s="82"/>
      <c r="AA2" s="21" t="s">
        <v>1</v>
      </c>
    </row>
    <row r="3" spans="1:27" ht="45.75" thickBot="1">
      <c r="A3" s="15" t="s">
        <v>1086</v>
      </c>
      <c r="B3" s="15" t="s">
        <v>1087</v>
      </c>
      <c r="C3" s="15" t="s">
        <v>1094</v>
      </c>
      <c r="D3" s="15" t="s">
        <v>1091</v>
      </c>
      <c r="E3" s="15" t="s">
        <v>1088</v>
      </c>
      <c r="F3" s="15" t="s">
        <v>1090</v>
      </c>
      <c r="G3" s="15" t="s">
        <v>1089</v>
      </c>
      <c r="H3" s="15" t="s">
        <v>1092</v>
      </c>
      <c r="I3" s="15" t="s">
        <v>1093</v>
      </c>
      <c r="J3" s="15" t="s">
        <v>13</v>
      </c>
      <c r="K3" s="15" t="s">
        <v>14</v>
      </c>
      <c r="L3" s="15" t="s">
        <v>15</v>
      </c>
      <c r="M3" s="15" t="s">
        <v>4</v>
      </c>
      <c r="N3" s="15" t="s">
        <v>16</v>
      </c>
      <c r="O3" s="15" t="s">
        <v>17</v>
      </c>
      <c r="P3" s="15" t="s">
        <v>18</v>
      </c>
      <c r="Q3" s="15" t="s">
        <v>19</v>
      </c>
      <c r="R3" s="15" t="s">
        <v>20</v>
      </c>
      <c r="S3" s="15" t="s">
        <v>21</v>
      </c>
      <c r="T3" s="7" t="s">
        <v>22</v>
      </c>
      <c r="U3" s="8" t="s">
        <v>8</v>
      </c>
      <c r="V3" s="9" t="s">
        <v>433</v>
      </c>
      <c r="W3" s="9" t="s">
        <v>9</v>
      </c>
      <c r="X3" s="9" t="s">
        <v>10</v>
      </c>
      <c r="Y3" s="9" t="s">
        <v>11</v>
      </c>
      <c r="Z3" s="9" t="s">
        <v>1849</v>
      </c>
      <c r="AA3" s="10" t="s">
        <v>12</v>
      </c>
    </row>
    <row r="4" spans="1:27" s="6" customFormat="1" ht="114.75" thickTop="1">
      <c r="A4" s="4"/>
      <c r="B4" s="4"/>
      <c r="C4" s="4"/>
      <c r="D4" s="4"/>
      <c r="E4" s="16">
        <f t="shared" ref="E4:E67" si="0">SUM(B4*D4)</f>
        <v>0</v>
      </c>
      <c r="F4" s="24"/>
      <c r="G4" s="24"/>
      <c r="H4" s="24"/>
      <c r="I4" s="24"/>
      <c r="J4" s="4" t="s">
        <v>430</v>
      </c>
      <c r="K4" s="5" t="s">
        <v>429</v>
      </c>
      <c r="L4" s="4" t="s">
        <v>1059</v>
      </c>
      <c r="M4" s="4" t="s">
        <v>45</v>
      </c>
      <c r="N4" s="4"/>
      <c r="O4" s="4" t="s">
        <v>2194</v>
      </c>
      <c r="P4" s="4" t="s">
        <v>30</v>
      </c>
      <c r="Q4" s="4" t="s">
        <v>31</v>
      </c>
      <c r="R4" s="4" t="s">
        <v>31</v>
      </c>
      <c r="S4" s="22"/>
      <c r="T4" s="1" t="s">
        <v>1699</v>
      </c>
      <c r="U4" s="17" t="s">
        <v>431</v>
      </c>
      <c r="V4" s="17"/>
      <c r="W4" s="17" t="s">
        <v>432</v>
      </c>
      <c r="X4" s="17"/>
      <c r="Y4" s="17" t="s">
        <v>1698</v>
      </c>
      <c r="Z4" s="17" t="s">
        <v>1850</v>
      </c>
      <c r="AA4" s="17" t="s">
        <v>25</v>
      </c>
    </row>
    <row r="5" spans="1:27" s="6" customFormat="1" ht="99.75">
      <c r="A5" s="4"/>
      <c r="B5" s="4"/>
      <c r="C5" s="4"/>
      <c r="D5" s="4"/>
      <c r="E5" s="16">
        <f t="shared" si="0"/>
        <v>0</v>
      </c>
      <c r="F5" s="24"/>
      <c r="G5" s="24"/>
      <c r="H5" s="24"/>
      <c r="I5" s="24"/>
      <c r="J5" s="4" t="s">
        <v>1097</v>
      </c>
      <c r="K5" s="5" t="s">
        <v>1097</v>
      </c>
      <c r="L5" s="4" t="s">
        <v>424</v>
      </c>
      <c r="M5" s="4" t="s">
        <v>45</v>
      </c>
      <c r="N5" s="4"/>
      <c r="O5" s="4"/>
      <c r="P5" s="4" t="s">
        <v>30</v>
      </c>
      <c r="Q5" s="4" t="s">
        <v>31</v>
      </c>
      <c r="R5" s="4" t="s">
        <v>31</v>
      </c>
      <c r="S5" s="22"/>
      <c r="T5" s="1"/>
      <c r="U5" s="17" t="s">
        <v>1096</v>
      </c>
      <c r="V5" s="17"/>
      <c r="W5" s="17"/>
      <c r="X5" s="17"/>
      <c r="Y5" s="17">
        <v>1516209100</v>
      </c>
      <c r="Z5" s="17" t="s">
        <v>2067</v>
      </c>
      <c r="AA5" s="17" t="s">
        <v>25</v>
      </c>
    </row>
    <row r="6" spans="1:27" s="6" customFormat="1" ht="42.75">
      <c r="A6" s="4"/>
      <c r="B6" s="4"/>
      <c r="C6" s="4"/>
      <c r="D6" s="4"/>
      <c r="E6" s="16">
        <f t="shared" si="0"/>
        <v>0</v>
      </c>
      <c r="F6" s="24"/>
      <c r="G6" s="24"/>
      <c r="H6" s="24"/>
      <c r="I6" s="24"/>
      <c r="J6" s="4" t="s">
        <v>97</v>
      </c>
      <c r="K6" s="5" t="s">
        <v>843</v>
      </c>
      <c r="L6" s="4" t="s">
        <v>844</v>
      </c>
      <c r="M6" s="4" t="s">
        <v>845</v>
      </c>
      <c r="N6" s="4">
        <v>100081706</v>
      </c>
      <c r="O6" s="4" t="s">
        <v>824</v>
      </c>
      <c r="P6" s="4" t="s">
        <v>30</v>
      </c>
      <c r="Q6" s="4" t="s">
        <v>31</v>
      </c>
      <c r="R6" s="4" t="s">
        <v>31</v>
      </c>
      <c r="S6" s="22" t="s">
        <v>834</v>
      </c>
      <c r="T6" s="1" t="s">
        <v>1016</v>
      </c>
      <c r="U6" s="17" t="s">
        <v>945</v>
      </c>
      <c r="V6" s="17" t="s">
        <v>946</v>
      </c>
      <c r="W6" s="17">
        <v>9031809000</v>
      </c>
      <c r="X6" s="17">
        <v>90318007</v>
      </c>
      <c r="Y6" s="17">
        <v>9031802000</v>
      </c>
      <c r="Z6" s="17"/>
      <c r="AA6" s="17" t="s">
        <v>25</v>
      </c>
    </row>
    <row r="7" spans="1:27" s="6" customFormat="1" ht="28.5">
      <c r="A7" s="4"/>
      <c r="B7" s="4"/>
      <c r="C7" s="4"/>
      <c r="D7" s="4"/>
      <c r="E7" s="16">
        <f t="shared" si="0"/>
        <v>0</v>
      </c>
      <c r="F7" s="24"/>
      <c r="G7" s="24"/>
      <c r="H7" s="24"/>
      <c r="I7" s="24"/>
      <c r="J7" s="4" t="s">
        <v>97</v>
      </c>
      <c r="K7" s="5" t="s">
        <v>1912</v>
      </c>
      <c r="L7" s="4" t="s">
        <v>1902</v>
      </c>
      <c r="M7" s="4" t="s">
        <v>1913</v>
      </c>
      <c r="N7" s="4">
        <v>31100</v>
      </c>
      <c r="O7" s="4" t="s">
        <v>824</v>
      </c>
      <c r="P7" s="4" t="s">
        <v>30</v>
      </c>
      <c r="Q7" s="4" t="s">
        <v>31</v>
      </c>
      <c r="R7" s="4" t="s">
        <v>31</v>
      </c>
      <c r="S7" s="22" t="s">
        <v>1914</v>
      </c>
      <c r="T7" s="1" t="s">
        <v>1915</v>
      </c>
      <c r="U7" s="17" t="s">
        <v>913</v>
      </c>
      <c r="V7" s="17" t="s">
        <v>913</v>
      </c>
      <c r="W7" s="17" t="s">
        <v>913</v>
      </c>
      <c r="X7" s="17"/>
      <c r="Y7" s="17" t="s">
        <v>913</v>
      </c>
      <c r="Z7" s="17"/>
      <c r="AA7" s="17" t="s">
        <v>25</v>
      </c>
    </row>
    <row r="8" spans="1:27" s="6" customFormat="1" ht="57">
      <c r="A8" s="4"/>
      <c r="B8" s="4"/>
      <c r="C8" s="4"/>
      <c r="D8" s="4"/>
      <c r="E8" s="16">
        <f t="shared" si="0"/>
        <v>0</v>
      </c>
      <c r="F8" s="24"/>
      <c r="G8" s="24"/>
      <c r="H8" s="24"/>
      <c r="I8" s="24"/>
      <c r="J8" s="4" t="s">
        <v>97</v>
      </c>
      <c r="K8" s="5" t="s">
        <v>820</v>
      </c>
      <c r="L8" s="4" t="s">
        <v>821</v>
      </c>
      <c r="M8" s="4" t="s">
        <v>822</v>
      </c>
      <c r="N8" s="4" t="s">
        <v>823</v>
      </c>
      <c r="O8" s="4" t="s">
        <v>824</v>
      </c>
      <c r="P8" s="4" t="s">
        <v>30</v>
      </c>
      <c r="Q8" s="4" t="s">
        <v>73</v>
      </c>
      <c r="R8" s="4" t="s">
        <v>31</v>
      </c>
      <c r="S8" s="22" t="s">
        <v>78</v>
      </c>
      <c r="T8" s="1" t="s">
        <v>1007</v>
      </c>
      <c r="U8" s="17" t="s">
        <v>934</v>
      </c>
      <c r="V8" s="17" t="s">
        <v>890</v>
      </c>
      <c r="W8" s="17">
        <v>8301100000</v>
      </c>
      <c r="X8" s="17">
        <v>83011001</v>
      </c>
      <c r="Y8" s="17">
        <v>8301100000</v>
      </c>
      <c r="Z8" s="17"/>
      <c r="AA8" s="17" t="s">
        <v>25</v>
      </c>
    </row>
    <row r="9" spans="1:27" s="6" customFormat="1" ht="28.5">
      <c r="A9" s="4"/>
      <c r="B9" s="4"/>
      <c r="C9" s="4"/>
      <c r="D9" s="4"/>
      <c r="E9" s="16">
        <f t="shared" si="0"/>
        <v>0</v>
      </c>
      <c r="F9" s="24"/>
      <c r="G9" s="24"/>
      <c r="H9" s="24"/>
      <c r="I9" s="24"/>
      <c r="J9" s="4" t="s">
        <v>97</v>
      </c>
      <c r="K9" s="5" t="s">
        <v>690</v>
      </c>
      <c r="L9" s="4" t="s">
        <v>691</v>
      </c>
      <c r="M9" s="4" t="s">
        <v>692</v>
      </c>
      <c r="N9" s="4" t="s">
        <v>693</v>
      </c>
      <c r="O9" s="4" t="s">
        <v>694</v>
      </c>
      <c r="P9" s="4" t="s">
        <v>30</v>
      </c>
      <c r="Q9" s="4" t="s">
        <v>73</v>
      </c>
      <c r="R9" s="4" t="s">
        <v>31</v>
      </c>
      <c r="S9" s="22" t="s">
        <v>228</v>
      </c>
      <c r="T9" s="1" t="s">
        <v>972</v>
      </c>
      <c r="U9" s="17" t="s">
        <v>889</v>
      </c>
      <c r="V9" s="17" t="s">
        <v>890</v>
      </c>
      <c r="W9" s="17">
        <v>8301100000</v>
      </c>
      <c r="X9" s="17">
        <v>83011001</v>
      </c>
      <c r="Y9" s="17">
        <v>8301100000</v>
      </c>
      <c r="Z9" s="17"/>
      <c r="AA9" s="17" t="s">
        <v>25</v>
      </c>
    </row>
    <row r="10" spans="1:27" s="6" customFormat="1" ht="28.5">
      <c r="A10" s="4"/>
      <c r="B10" s="4"/>
      <c r="C10" s="4"/>
      <c r="D10" s="4"/>
      <c r="E10" s="16">
        <f t="shared" si="0"/>
        <v>0</v>
      </c>
      <c r="F10" s="24"/>
      <c r="G10" s="24"/>
      <c r="H10" s="24"/>
      <c r="I10" s="24"/>
      <c r="J10" s="4" t="s">
        <v>97</v>
      </c>
      <c r="K10" s="5" t="s">
        <v>2098</v>
      </c>
      <c r="L10" s="4" t="s">
        <v>2099</v>
      </c>
      <c r="M10" s="4" t="s">
        <v>1947</v>
      </c>
      <c r="N10" s="4" t="s">
        <v>2108</v>
      </c>
      <c r="O10" s="4" t="s">
        <v>1833</v>
      </c>
      <c r="P10" s="4" t="s">
        <v>30</v>
      </c>
      <c r="Q10" s="4"/>
      <c r="R10" s="4"/>
      <c r="S10" s="22"/>
      <c r="T10" s="1" t="s">
        <v>2113</v>
      </c>
      <c r="U10" s="17" t="s">
        <v>915</v>
      </c>
      <c r="V10" s="17" t="s">
        <v>915</v>
      </c>
      <c r="W10" s="17" t="s">
        <v>915</v>
      </c>
      <c r="X10" s="17" t="s">
        <v>2124</v>
      </c>
      <c r="Y10" s="17" t="s">
        <v>915</v>
      </c>
      <c r="Z10" s="17"/>
      <c r="AA10" s="17" t="s">
        <v>25</v>
      </c>
    </row>
    <row r="11" spans="1:27" s="6" customFormat="1" ht="42.75">
      <c r="A11" s="4"/>
      <c r="B11" s="4"/>
      <c r="C11" s="4"/>
      <c r="D11" s="4"/>
      <c r="E11" s="16">
        <f t="shared" si="0"/>
        <v>0</v>
      </c>
      <c r="F11" s="24"/>
      <c r="G11" s="24"/>
      <c r="H11" s="24"/>
      <c r="I11" s="24"/>
      <c r="J11" s="4" t="s">
        <v>97</v>
      </c>
      <c r="K11" s="5" t="s">
        <v>852</v>
      </c>
      <c r="L11" s="4" t="s">
        <v>853</v>
      </c>
      <c r="M11" s="4" t="s">
        <v>854</v>
      </c>
      <c r="N11" s="4">
        <v>204761395</v>
      </c>
      <c r="O11" s="4" t="s">
        <v>1833</v>
      </c>
      <c r="P11" s="4" t="s">
        <v>30</v>
      </c>
      <c r="Q11" s="4" t="s">
        <v>73</v>
      </c>
      <c r="R11" s="4" t="s">
        <v>31</v>
      </c>
      <c r="S11" s="22" t="s">
        <v>834</v>
      </c>
      <c r="T11" s="1" t="s">
        <v>1019</v>
      </c>
      <c r="U11" s="17" t="s">
        <v>949</v>
      </c>
      <c r="V11" s="17" t="s">
        <v>944</v>
      </c>
      <c r="W11" s="17">
        <v>8204110000</v>
      </c>
      <c r="X11" s="17">
        <v>82041199</v>
      </c>
      <c r="Y11" s="17">
        <v>8204110000</v>
      </c>
      <c r="Z11" s="17"/>
      <c r="AA11" s="17" t="s">
        <v>25</v>
      </c>
    </row>
    <row r="12" spans="1:27" s="6" customFormat="1" ht="42.75">
      <c r="A12" s="4"/>
      <c r="B12" s="4"/>
      <c r="C12" s="4"/>
      <c r="D12" s="4"/>
      <c r="E12" s="16">
        <f t="shared" si="0"/>
        <v>0</v>
      </c>
      <c r="F12" s="24"/>
      <c r="G12" s="24"/>
      <c r="H12" s="24"/>
      <c r="I12" s="24"/>
      <c r="J12" s="4" t="s">
        <v>97</v>
      </c>
      <c r="K12" s="5" t="s">
        <v>714</v>
      </c>
      <c r="L12" s="4" t="s">
        <v>1023</v>
      </c>
      <c r="M12" s="4" t="s">
        <v>228</v>
      </c>
      <c r="N12" s="4" t="s">
        <v>715</v>
      </c>
      <c r="O12" s="4" t="s">
        <v>1833</v>
      </c>
      <c r="P12" s="4" t="s">
        <v>30</v>
      </c>
      <c r="Q12" s="4" t="s">
        <v>73</v>
      </c>
      <c r="R12" s="4" t="s">
        <v>31</v>
      </c>
      <c r="S12" s="22" t="s">
        <v>228</v>
      </c>
      <c r="T12" s="1" t="s">
        <v>978</v>
      </c>
      <c r="U12" s="17"/>
      <c r="V12" s="17"/>
      <c r="W12" s="17"/>
      <c r="X12" s="17"/>
      <c r="Y12" s="17"/>
      <c r="Z12" s="17"/>
      <c r="AA12" s="17" t="s">
        <v>25</v>
      </c>
    </row>
    <row r="13" spans="1:27" s="6" customFormat="1" ht="42.75">
      <c r="A13" s="4"/>
      <c r="B13" s="4"/>
      <c r="C13" s="4"/>
      <c r="D13" s="4"/>
      <c r="E13" s="16">
        <f t="shared" si="0"/>
        <v>0</v>
      </c>
      <c r="F13" s="24"/>
      <c r="G13" s="24"/>
      <c r="H13" s="24"/>
      <c r="I13" s="24"/>
      <c r="J13" s="4" t="s">
        <v>97</v>
      </c>
      <c r="K13" s="5" t="s">
        <v>710</v>
      </c>
      <c r="L13" s="4" t="s">
        <v>711</v>
      </c>
      <c r="M13" s="4" t="s">
        <v>228</v>
      </c>
      <c r="N13" s="4" t="s">
        <v>712</v>
      </c>
      <c r="O13" s="4" t="s">
        <v>1833</v>
      </c>
      <c r="P13" s="4" t="s">
        <v>30</v>
      </c>
      <c r="Q13" s="4" t="s">
        <v>73</v>
      </c>
      <c r="R13" s="4" t="s">
        <v>31</v>
      </c>
      <c r="S13" s="22" t="s">
        <v>713</v>
      </c>
      <c r="T13" s="1" t="s">
        <v>978</v>
      </c>
      <c r="U13" s="17" t="s">
        <v>898</v>
      </c>
      <c r="V13" s="17" t="s">
        <v>892</v>
      </c>
      <c r="W13" s="17">
        <v>9403200000</v>
      </c>
      <c r="X13" s="17">
        <v>94032099</v>
      </c>
      <c r="Y13" s="17">
        <v>9403208000</v>
      </c>
      <c r="Z13" s="17"/>
      <c r="AA13" s="17" t="s">
        <v>25</v>
      </c>
    </row>
    <row r="14" spans="1:27" s="6" customFormat="1" ht="28.5">
      <c r="A14" s="4"/>
      <c r="B14" s="4"/>
      <c r="C14" s="4"/>
      <c r="D14" s="4"/>
      <c r="E14" s="16">
        <f t="shared" si="0"/>
        <v>0</v>
      </c>
      <c r="F14" s="24"/>
      <c r="G14" s="24"/>
      <c r="H14" s="24"/>
      <c r="I14" s="24"/>
      <c r="J14" s="4" t="s">
        <v>97</v>
      </c>
      <c r="K14" s="5" t="s">
        <v>1214</v>
      </c>
      <c r="L14" s="4" t="s">
        <v>1215</v>
      </c>
      <c r="M14" s="4" t="s">
        <v>1363</v>
      </c>
      <c r="N14" s="4" t="s">
        <v>1319</v>
      </c>
      <c r="O14" s="4" t="s">
        <v>2195</v>
      </c>
      <c r="P14" s="4" t="s">
        <v>30</v>
      </c>
      <c r="Q14" s="4" t="s">
        <v>31</v>
      </c>
      <c r="R14" s="4" t="s">
        <v>31</v>
      </c>
      <c r="S14" s="22" t="str">
        <f>HYPERLINK("https://www.uline.com/Product/Detail/S-7290/Cleaning-Supplies/Simple-Green-Original-1-Gallon?pricode=WB0509&amp;gadtype=pla&amp;id=S-7290&amp;gclsrc=aw.ds&amp;&amp;gclid=EAIaIQobChMI1YbZ1crJ4wIVlR-tBh3n2QFuEAQYAiABEgLxOPD_BwE","Uline")</f>
        <v>Uline</v>
      </c>
      <c r="T14" s="1" t="s">
        <v>1582</v>
      </c>
      <c r="U14" s="17" t="s">
        <v>1471</v>
      </c>
      <c r="V14" s="17" t="s">
        <v>1471</v>
      </c>
      <c r="W14" s="17"/>
      <c r="X14" s="17"/>
      <c r="Y14" s="17" t="s">
        <v>1513</v>
      </c>
      <c r="Z14" s="17"/>
      <c r="AA14" s="17" t="s">
        <v>25</v>
      </c>
    </row>
    <row r="15" spans="1:27" s="6" customFormat="1" ht="28.5">
      <c r="A15" s="4"/>
      <c r="B15" s="4"/>
      <c r="C15" s="4"/>
      <c r="D15" s="4"/>
      <c r="E15" s="16">
        <f t="shared" si="0"/>
        <v>0</v>
      </c>
      <c r="F15" s="24"/>
      <c r="G15" s="24"/>
      <c r="H15" s="24"/>
      <c r="I15" s="24"/>
      <c r="J15" s="4" t="s">
        <v>97</v>
      </c>
      <c r="K15" s="5" t="s">
        <v>678</v>
      </c>
      <c r="L15" s="4" t="s">
        <v>679</v>
      </c>
      <c r="M15" s="4" t="s">
        <v>680</v>
      </c>
      <c r="N15" s="4">
        <v>75147</v>
      </c>
      <c r="O15" s="4" t="s">
        <v>1835</v>
      </c>
      <c r="P15" s="4" t="s">
        <v>30</v>
      </c>
      <c r="Q15" s="4" t="s">
        <v>31</v>
      </c>
      <c r="R15" s="4" t="s">
        <v>31</v>
      </c>
      <c r="S15" s="22" t="s">
        <v>228</v>
      </c>
      <c r="T15" s="1" t="s">
        <v>968</v>
      </c>
      <c r="U15" s="17" t="s">
        <v>884</v>
      </c>
      <c r="V15" s="17" t="s">
        <v>884</v>
      </c>
      <c r="W15" s="17">
        <v>4818200000</v>
      </c>
      <c r="X15" s="17">
        <v>48182001</v>
      </c>
      <c r="Y15" s="17">
        <v>4818209100</v>
      </c>
      <c r="Z15" s="17"/>
      <c r="AA15" s="17" t="s">
        <v>25</v>
      </c>
    </row>
    <row r="16" spans="1:27" s="6" customFormat="1" ht="42.75">
      <c r="A16" s="4"/>
      <c r="B16" s="4"/>
      <c r="C16" s="4"/>
      <c r="D16" s="4"/>
      <c r="E16" s="16">
        <f t="shared" si="0"/>
        <v>0</v>
      </c>
      <c r="F16" s="24"/>
      <c r="G16" s="24"/>
      <c r="H16" s="24"/>
      <c r="I16" s="24"/>
      <c r="J16" s="4" t="s">
        <v>97</v>
      </c>
      <c r="K16" s="5" t="s">
        <v>1210</v>
      </c>
      <c r="L16" s="4" t="s">
        <v>1211</v>
      </c>
      <c r="M16" s="4" t="s">
        <v>1361</v>
      </c>
      <c r="N16" s="4" t="s">
        <v>1317</v>
      </c>
      <c r="O16" s="4" t="s">
        <v>1837</v>
      </c>
      <c r="P16" s="4" t="s">
        <v>30</v>
      </c>
      <c r="Q16" s="4"/>
      <c r="R16" s="4" t="s">
        <v>31</v>
      </c>
      <c r="S16" s="22" t="str">
        <f>HYPERLINK("https://www.amazon.com/Dawn-Ultra-Dishwashing-Liquid-Original/dp/B01H7DFM32/ref=sr_1_3?keywords=dish%2Bsoap&amp;qid=1563832507&amp;s=gateway&amp;sr=8-3&amp;th=1&amp;psc=1","Amazon")</f>
        <v>Amazon</v>
      </c>
      <c r="T16" s="1" t="s">
        <v>1580</v>
      </c>
      <c r="U16" s="17" t="s">
        <v>1469</v>
      </c>
      <c r="V16" s="17" t="s">
        <v>1469</v>
      </c>
      <c r="W16" s="17"/>
      <c r="X16" s="17"/>
      <c r="Y16" s="17" t="s">
        <v>1513</v>
      </c>
      <c r="Z16" s="17"/>
      <c r="AA16" s="17" t="s">
        <v>25</v>
      </c>
    </row>
    <row r="17" spans="1:27" s="6" customFormat="1" ht="28.5">
      <c r="A17" s="4"/>
      <c r="B17" s="4"/>
      <c r="C17" s="4"/>
      <c r="D17" s="4"/>
      <c r="E17" s="16">
        <f t="shared" si="0"/>
        <v>0</v>
      </c>
      <c r="F17" s="24"/>
      <c r="G17" s="24"/>
      <c r="H17" s="24"/>
      <c r="I17" s="24"/>
      <c r="J17" s="4" t="s">
        <v>97</v>
      </c>
      <c r="K17" s="5" t="s">
        <v>1220</v>
      </c>
      <c r="L17" s="4" t="s">
        <v>1221</v>
      </c>
      <c r="M17" s="4" t="s">
        <v>674</v>
      </c>
      <c r="N17" s="4" t="s">
        <v>1322</v>
      </c>
      <c r="O17" s="4" t="s">
        <v>1376</v>
      </c>
      <c r="P17" s="4" t="s">
        <v>30</v>
      </c>
      <c r="Q17" s="4" t="s">
        <v>31</v>
      </c>
      <c r="R17" s="4" t="s">
        <v>31</v>
      </c>
      <c r="S17" s="22" t="str">
        <f>HYPERLINK("https://www.uline.com/Product/Detail/S-7905/Hearing-Protection/Max-Lite-Earplugs-Corded","Uline")</f>
        <v>Uline</v>
      </c>
      <c r="T17" s="1" t="s">
        <v>1585</v>
      </c>
      <c r="U17" s="17" t="s">
        <v>876</v>
      </c>
      <c r="V17" s="17" t="s">
        <v>877</v>
      </c>
      <c r="W17" s="17"/>
      <c r="X17" s="17"/>
      <c r="Y17" s="17" t="s">
        <v>1484</v>
      </c>
      <c r="Z17" s="17"/>
      <c r="AA17" s="17" t="s">
        <v>25</v>
      </c>
    </row>
    <row r="18" spans="1:27" s="6" customFormat="1" ht="28.5">
      <c r="A18" s="4"/>
      <c r="B18" s="4"/>
      <c r="C18" s="4"/>
      <c r="D18" s="4"/>
      <c r="E18" s="16">
        <f t="shared" si="0"/>
        <v>0</v>
      </c>
      <c r="F18" s="24"/>
      <c r="G18" s="24"/>
      <c r="H18" s="24"/>
      <c r="I18" s="24"/>
      <c r="J18" s="4" t="s">
        <v>97</v>
      </c>
      <c r="K18" s="5" t="s">
        <v>312</v>
      </c>
      <c r="L18" s="4" t="s">
        <v>281</v>
      </c>
      <c r="M18" s="4" t="s">
        <v>313</v>
      </c>
      <c r="N18" s="4" t="s">
        <v>314</v>
      </c>
      <c r="O18" s="4" t="s">
        <v>1839</v>
      </c>
      <c r="P18" s="4" t="s">
        <v>30</v>
      </c>
      <c r="Q18" s="4" t="s">
        <v>315</v>
      </c>
      <c r="R18" s="4" t="s">
        <v>31</v>
      </c>
      <c r="S18" s="22" t="s">
        <v>316</v>
      </c>
      <c r="T18" s="1"/>
      <c r="U18" s="17">
        <v>7017905000</v>
      </c>
      <c r="V18" s="17"/>
      <c r="W18" s="17"/>
      <c r="X18" s="17"/>
      <c r="Y18" s="17"/>
      <c r="Z18" s="17"/>
      <c r="AA18" s="17" t="s">
        <v>25</v>
      </c>
    </row>
    <row r="19" spans="1:27" s="6" customFormat="1" ht="85.5">
      <c r="A19" s="4"/>
      <c r="B19" s="4"/>
      <c r="C19" s="4"/>
      <c r="D19" s="4"/>
      <c r="E19" s="16">
        <f t="shared" si="0"/>
        <v>0</v>
      </c>
      <c r="F19" s="24"/>
      <c r="G19" s="24"/>
      <c r="H19" s="24"/>
      <c r="I19" s="24"/>
      <c r="J19" s="4" t="s">
        <v>97</v>
      </c>
      <c r="K19" s="5" t="s">
        <v>704</v>
      </c>
      <c r="L19" s="4" t="s">
        <v>705</v>
      </c>
      <c r="M19" s="4" t="s">
        <v>228</v>
      </c>
      <c r="N19" s="4" t="s">
        <v>706</v>
      </c>
      <c r="O19" s="4" t="s">
        <v>2189</v>
      </c>
      <c r="P19" s="4" t="s">
        <v>30</v>
      </c>
      <c r="Q19" s="4" t="s">
        <v>31</v>
      </c>
      <c r="R19" s="4" t="s">
        <v>31</v>
      </c>
      <c r="S19" s="22" t="s">
        <v>228</v>
      </c>
      <c r="T19" s="1" t="s">
        <v>976</v>
      </c>
      <c r="U19" s="17" t="s">
        <v>894</v>
      </c>
      <c r="V19" s="17" t="s">
        <v>895</v>
      </c>
      <c r="W19" s="17">
        <v>9403700000</v>
      </c>
      <c r="X19" s="17">
        <v>94037099</v>
      </c>
      <c r="Y19" s="17">
        <v>9403700000</v>
      </c>
      <c r="Z19" s="17"/>
      <c r="AA19" s="17" t="s">
        <v>25</v>
      </c>
    </row>
    <row r="20" spans="1:27" s="6" customFormat="1" ht="42.75">
      <c r="A20" s="4"/>
      <c r="B20" s="4"/>
      <c r="C20" s="4"/>
      <c r="D20" s="4"/>
      <c r="E20" s="16">
        <f t="shared" si="0"/>
        <v>0</v>
      </c>
      <c r="F20" s="24"/>
      <c r="G20" s="24"/>
      <c r="H20" s="24"/>
      <c r="I20" s="24"/>
      <c r="J20" s="4" t="s">
        <v>97</v>
      </c>
      <c r="K20" s="5" t="s">
        <v>1880</v>
      </c>
      <c r="L20" s="4" t="s">
        <v>1881</v>
      </c>
      <c r="M20" s="4" t="s">
        <v>228</v>
      </c>
      <c r="N20" s="4" t="s">
        <v>1882</v>
      </c>
      <c r="O20" s="4" t="s">
        <v>2189</v>
      </c>
      <c r="P20" s="4" t="s">
        <v>30</v>
      </c>
      <c r="Q20" s="4" t="s">
        <v>31</v>
      </c>
      <c r="R20" s="4" t="s">
        <v>31</v>
      </c>
      <c r="S20" s="22" t="s">
        <v>1883</v>
      </c>
      <c r="T20" s="1" t="s">
        <v>1884</v>
      </c>
      <c r="U20" s="17" t="s">
        <v>2021</v>
      </c>
      <c r="V20" s="17" t="s">
        <v>2021</v>
      </c>
      <c r="W20" s="17" t="s">
        <v>2022</v>
      </c>
      <c r="X20" s="17"/>
      <c r="Y20" s="17" t="s">
        <v>1484</v>
      </c>
      <c r="Z20" s="17"/>
      <c r="AA20" s="17" t="s">
        <v>25</v>
      </c>
    </row>
    <row r="21" spans="1:27" s="6" customFormat="1" ht="71.25">
      <c r="A21" s="4"/>
      <c r="B21" s="4"/>
      <c r="C21" s="4"/>
      <c r="D21" s="4"/>
      <c r="E21" s="16">
        <f t="shared" si="0"/>
        <v>0</v>
      </c>
      <c r="F21" s="24"/>
      <c r="G21" s="24"/>
      <c r="H21" s="24"/>
      <c r="I21" s="24"/>
      <c r="J21" s="4" t="s">
        <v>97</v>
      </c>
      <c r="K21" s="5" t="s">
        <v>681</v>
      </c>
      <c r="L21" s="4" t="s">
        <v>682</v>
      </c>
      <c r="M21" s="4" t="s">
        <v>228</v>
      </c>
      <c r="N21" s="4" t="s">
        <v>683</v>
      </c>
      <c r="O21" s="4" t="s">
        <v>2189</v>
      </c>
      <c r="P21" s="4" t="s">
        <v>30</v>
      </c>
      <c r="Q21" s="4" t="s">
        <v>73</v>
      </c>
      <c r="R21" s="4" t="s">
        <v>31</v>
      </c>
      <c r="S21" s="22" t="s">
        <v>228</v>
      </c>
      <c r="T21" s="1" t="s">
        <v>969</v>
      </c>
      <c r="U21" s="17" t="s">
        <v>885</v>
      </c>
      <c r="V21" s="17" t="s">
        <v>886</v>
      </c>
      <c r="W21" s="17">
        <v>8424200000</v>
      </c>
      <c r="X21" s="17">
        <v>84242099</v>
      </c>
      <c r="Y21" s="17">
        <v>8424200000</v>
      </c>
      <c r="Z21" s="17"/>
      <c r="AA21" s="17" t="s">
        <v>25</v>
      </c>
    </row>
    <row r="22" spans="1:27" s="6" customFormat="1" ht="28.5">
      <c r="A22" s="4"/>
      <c r="B22" s="4"/>
      <c r="C22" s="4"/>
      <c r="D22" s="4"/>
      <c r="E22" s="16">
        <f t="shared" si="0"/>
        <v>0</v>
      </c>
      <c r="F22" s="24"/>
      <c r="G22" s="24"/>
      <c r="H22" s="24"/>
      <c r="I22" s="24"/>
      <c r="J22" s="4" t="s">
        <v>97</v>
      </c>
      <c r="K22" s="5" t="s">
        <v>1225</v>
      </c>
      <c r="L22" s="4" t="s">
        <v>1226</v>
      </c>
      <c r="M22" s="4" t="s">
        <v>1337</v>
      </c>
      <c r="N22" s="4" t="s">
        <v>1325</v>
      </c>
      <c r="O22" s="4" t="s">
        <v>1840</v>
      </c>
      <c r="P22" s="4" t="s">
        <v>30</v>
      </c>
      <c r="Q22" s="4" t="s">
        <v>31</v>
      </c>
      <c r="R22" s="4" t="s">
        <v>31</v>
      </c>
      <c r="S22" s="22" t="str">
        <f>HYPERLINK("https://sanitaryfittings.us/product/plastic-tri-clamp-end-caps","Sanitary Fittings")</f>
        <v>Sanitary Fittings</v>
      </c>
      <c r="T22" s="1" t="s">
        <v>1588</v>
      </c>
      <c r="U22" s="17" t="s">
        <v>1458</v>
      </c>
      <c r="V22" s="17" t="s">
        <v>1458</v>
      </c>
      <c r="W22" s="17"/>
      <c r="X22" s="17"/>
      <c r="Y22" s="17" t="s">
        <v>1501</v>
      </c>
      <c r="Z22" s="17"/>
      <c r="AA22" s="17" t="s">
        <v>25</v>
      </c>
    </row>
    <row r="23" spans="1:27" s="6" customFormat="1" ht="28.5">
      <c r="A23" s="4"/>
      <c r="B23" s="4"/>
      <c r="C23" s="4"/>
      <c r="D23" s="4"/>
      <c r="E23" s="16">
        <f t="shared" si="0"/>
        <v>0</v>
      </c>
      <c r="F23" s="24"/>
      <c r="G23" s="24"/>
      <c r="H23" s="24"/>
      <c r="I23" s="24"/>
      <c r="J23" s="4" t="s">
        <v>97</v>
      </c>
      <c r="K23" s="5" t="s">
        <v>1104</v>
      </c>
      <c r="L23" s="4" t="s">
        <v>1105</v>
      </c>
      <c r="M23" s="4" t="s">
        <v>1336</v>
      </c>
      <c r="N23" s="4" t="s">
        <v>1257</v>
      </c>
      <c r="O23" s="4" t="s">
        <v>1374</v>
      </c>
      <c r="P23" s="4" t="s">
        <v>30</v>
      </c>
      <c r="Q23" s="4" t="s">
        <v>426</v>
      </c>
      <c r="R23" s="4" t="s">
        <v>31</v>
      </c>
      <c r="S23" s="22" t="s">
        <v>1389</v>
      </c>
      <c r="T23" s="1" t="s">
        <v>1522</v>
      </c>
      <c r="U23" s="17" t="s">
        <v>1445</v>
      </c>
      <c r="V23" s="17" t="s">
        <v>1445</v>
      </c>
      <c r="W23" s="17"/>
      <c r="X23" s="17"/>
      <c r="Y23" s="17" t="s">
        <v>1483</v>
      </c>
      <c r="Z23" s="17"/>
      <c r="AA23" s="17" t="s">
        <v>25</v>
      </c>
    </row>
    <row r="24" spans="1:27" s="6" customFormat="1" ht="128.25">
      <c r="A24" s="4"/>
      <c r="B24" s="4"/>
      <c r="C24" s="4"/>
      <c r="D24" s="4"/>
      <c r="E24" s="16">
        <f t="shared" si="0"/>
        <v>0</v>
      </c>
      <c r="F24" s="24"/>
      <c r="G24" s="24"/>
      <c r="H24" s="24"/>
      <c r="I24" s="24"/>
      <c r="J24" s="4" t="s">
        <v>97</v>
      </c>
      <c r="K24" s="5" t="s">
        <v>345</v>
      </c>
      <c r="L24" s="4" t="s">
        <v>346</v>
      </c>
      <c r="M24" s="4" t="s">
        <v>347</v>
      </c>
      <c r="N24" s="4" t="s">
        <v>348</v>
      </c>
      <c r="O24" s="4" t="s">
        <v>1374</v>
      </c>
      <c r="P24" s="4" t="s">
        <v>30</v>
      </c>
      <c r="Q24" s="4" t="s">
        <v>73</v>
      </c>
      <c r="R24" s="4" t="s">
        <v>31</v>
      </c>
      <c r="S24" s="22" t="s">
        <v>349</v>
      </c>
      <c r="T24" s="1"/>
      <c r="U24" s="17" t="s">
        <v>131</v>
      </c>
      <c r="V24" s="17" t="s">
        <v>131</v>
      </c>
      <c r="W24" s="17" t="s">
        <v>344</v>
      </c>
      <c r="X24" s="17"/>
      <c r="Y24" s="17" t="s">
        <v>1718</v>
      </c>
      <c r="Z24" s="17"/>
      <c r="AA24" s="17" t="s">
        <v>25</v>
      </c>
    </row>
    <row r="25" spans="1:27" s="6" customFormat="1" ht="42.75">
      <c r="A25" s="4"/>
      <c r="B25" s="4"/>
      <c r="C25" s="4"/>
      <c r="D25" s="4"/>
      <c r="E25" s="16">
        <f t="shared" si="0"/>
        <v>0</v>
      </c>
      <c r="F25" s="24"/>
      <c r="G25" s="24"/>
      <c r="H25" s="24"/>
      <c r="I25" s="24"/>
      <c r="J25" s="4" t="s">
        <v>97</v>
      </c>
      <c r="K25" s="5" t="s">
        <v>1212</v>
      </c>
      <c r="L25" s="4" t="s">
        <v>1213</v>
      </c>
      <c r="M25" s="4" t="s">
        <v>1362</v>
      </c>
      <c r="N25" s="4" t="s">
        <v>1318</v>
      </c>
      <c r="O25" s="4" t="s">
        <v>2194</v>
      </c>
      <c r="P25" s="4" t="s">
        <v>30</v>
      </c>
      <c r="Q25" s="4" t="s">
        <v>31</v>
      </c>
      <c r="R25" s="4" t="s">
        <v>31</v>
      </c>
      <c r="S25" s="22" t="str">
        <f>HYPERLINK("https://www.amazon.com/Best-Sanitizers-SSW0001-Sanitizing-Canister/dp/B00BMEGI68/ref=sr_1_fkmr0_1?keywords=alpet+d2+wip&amp;qid=1563926521&amp;s=industrial&amp;sr=1-1-fkmr0","Amazon")</f>
        <v>Amazon</v>
      </c>
      <c r="T25" s="1" t="s">
        <v>1581</v>
      </c>
      <c r="U25" s="17" t="s">
        <v>1470</v>
      </c>
      <c r="V25" s="17" t="s">
        <v>1470</v>
      </c>
      <c r="W25" s="17"/>
      <c r="X25" s="17"/>
      <c r="Y25" s="17" t="s">
        <v>1470</v>
      </c>
      <c r="Z25" s="17"/>
      <c r="AA25" s="17" t="s">
        <v>25</v>
      </c>
    </row>
    <row r="26" spans="1:27" s="6" customFormat="1" ht="28.5">
      <c r="A26" s="4"/>
      <c r="B26" s="4"/>
      <c r="C26" s="4"/>
      <c r="D26" s="4"/>
      <c r="E26" s="16">
        <f t="shared" si="0"/>
        <v>0</v>
      </c>
      <c r="F26" s="24"/>
      <c r="G26" s="24"/>
      <c r="H26" s="24"/>
      <c r="I26" s="24"/>
      <c r="J26" s="4" t="s">
        <v>97</v>
      </c>
      <c r="K26" s="5" t="s">
        <v>1248</v>
      </c>
      <c r="L26" s="4" t="s">
        <v>1249</v>
      </c>
      <c r="M26" s="4" t="s">
        <v>1371</v>
      </c>
      <c r="N26" s="4" t="s">
        <v>1333</v>
      </c>
      <c r="O26" s="4" t="s">
        <v>2194</v>
      </c>
      <c r="P26" s="4" t="s">
        <v>30</v>
      </c>
      <c r="Q26" s="4"/>
      <c r="R26" s="4" t="s">
        <v>31</v>
      </c>
      <c r="S26" s="22" t="str">
        <f>HYPERLINK("https://www.ecompressedair.com/replacement-for-shell-cassida-fluid-gl-150-(5-gal-)-lubricant.aspx","eCompressed Air")</f>
        <v>eCompressed Air</v>
      </c>
      <c r="T26" s="1" t="s">
        <v>1600</v>
      </c>
      <c r="U26" s="17" t="s">
        <v>1478</v>
      </c>
      <c r="V26" s="17" t="s">
        <v>1478</v>
      </c>
      <c r="W26" s="17"/>
      <c r="X26" s="17"/>
      <c r="Y26" s="17" t="s">
        <v>1478</v>
      </c>
      <c r="Z26" s="17"/>
      <c r="AA26" s="17" t="s">
        <v>25</v>
      </c>
    </row>
    <row r="27" spans="1:27" s="6" customFormat="1" ht="71.25">
      <c r="A27" s="4"/>
      <c r="B27" s="4"/>
      <c r="C27" s="4"/>
      <c r="D27" s="4"/>
      <c r="E27" s="16">
        <f t="shared" si="0"/>
        <v>0</v>
      </c>
      <c r="F27" s="24"/>
      <c r="G27" s="24"/>
      <c r="H27" s="24"/>
      <c r="I27" s="24"/>
      <c r="J27" s="4" t="s">
        <v>97</v>
      </c>
      <c r="K27" s="5" t="s">
        <v>1851</v>
      </c>
      <c r="L27" s="4" t="s">
        <v>1852</v>
      </c>
      <c r="M27" s="4" t="s">
        <v>1853</v>
      </c>
      <c r="N27" s="4" t="s">
        <v>1854</v>
      </c>
      <c r="O27" s="4" t="s">
        <v>2194</v>
      </c>
      <c r="P27" s="4" t="s">
        <v>30</v>
      </c>
      <c r="Q27" s="4" t="s">
        <v>128</v>
      </c>
      <c r="R27" s="4" t="s">
        <v>31</v>
      </c>
      <c r="S27" s="22" t="s">
        <v>1855</v>
      </c>
      <c r="T27" s="1" t="s">
        <v>1856</v>
      </c>
      <c r="U27" s="17" t="s">
        <v>2017</v>
      </c>
      <c r="V27" s="17" t="s">
        <v>2018</v>
      </c>
      <c r="W27" s="17" t="s">
        <v>2019</v>
      </c>
      <c r="X27" s="17"/>
      <c r="Y27" s="17" t="s">
        <v>2057</v>
      </c>
      <c r="Z27" s="17"/>
      <c r="AA27" s="17" t="s">
        <v>25</v>
      </c>
    </row>
    <row r="28" spans="1:27" s="6" customFormat="1" ht="185.25">
      <c r="A28" s="4"/>
      <c r="B28" s="4"/>
      <c r="C28" s="4"/>
      <c r="D28" s="4"/>
      <c r="E28" s="16">
        <f t="shared" si="0"/>
        <v>0</v>
      </c>
      <c r="F28" s="24"/>
      <c r="G28" s="24"/>
      <c r="H28" s="24"/>
      <c r="I28" s="24"/>
      <c r="J28" s="4" t="s">
        <v>97</v>
      </c>
      <c r="K28" s="5" t="s">
        <v>1982</v>
      </c>
      <c r="L28" s="4" t="s">
        <v>1983</v>
      </c>
      <c r="M28" s="4" t="s">
        <v>1984</v>
      </c>
      <c r="N28" s="4">
        <v>8541865821</v>
      </c>
      <c r="O28" s="4" t="s">
        <v>2146</v>
      </c>
      <c r="P28" s="4" t="s">
        <v>30</v>
      </c>
      <c r="Q28" s="4" t="s">
        <v>128</v>
      </c>
      <c r="R28" s="4" t="s">
        <v>31</v>
      </c>
      <c r="S28" s="22" t="s">
        <v>1985</v>
      </c>
      <c r="T28" s="1" t="s">
        <v>1986</v>
      </c>
      <c r="U28" s="17" t="s">
        <v>2048</v>
      </c>
      <c r="V28" s="17" t="s">
        <v>2049</v>
      </c>
      <c r="W28" s="17" t="s">
        <v>2050</v>
      </c>
      <c r="X28" s="17"/>
      <c r="Y28" s="17" t="s">
        <v>2063</v>
      </c>
      <c r="Z28" s="17"/>
      <c r="AA28" s="17" t="s">
        <v>25</v>
      </c>
    </row>
    <row r="29" spans="1:27" s="6" customFormat="1" ht="85.5">
      <c r="A29" s="4"/>
      <c r="B29" s="4"/>
      <c r="C29" s="4"/>
      <c r="D29" s="4"/>
      <c r="E29" s="16">
        <f t="shared" si="0"/>
        <v>0</v>
      </c>
      <c r="F29" s="24"/>
      <c r="G29" s="24"/>
      <c r="H29" s="24"/>
      <c r="I29" s="24"/>
      <c r="J29" s="4" t="s">
        <v>97</v>
      </c>
      <c r="K29" s="5" t="s">
        <v>98</v>
      </c>
      <c r="L29" s="4" t="s">
        <v>99</v>
      </c>
      <c r="M29" s="4" t="s">
        <v>100</v>
      </c>
      <c r="N29" s="4" t="s">
        <v>101</v>
      </c>
      <c r="O29" s="4" t="s">
        <v>2146</v>
      </c>
      <c r="P29" s="4" t="s">
        <v>30</v>
      </c>
      <c r="Q29" s="4" t="s">
        <v>73</v>
      </c>
      <c r="R29" s="4" t="s">
        <v>31</v>
      </c>
      <c r="S29" s="22" t="s">
        <v>102</v>
      </c>
      <c r="T29" s="1" t="s">
        <v>103</v>
      </c>
      <c r="U29" s="17" t="s">
        <v>95</v>
      </c>
      <c r="V29" s="17" t="s">
        <v>95</v>
      </c>
      <c r="W29" s="17" t="s">
        <v>96</v>
      </c>
      <c r="X29" s="17"/>
      <c r="Y29" s="17" t="s">
        <v>1723</v>
      </c>
      <c r="Z29" s="17"/>
      <c r="AA29" s="17" t="s">
        <v>25</v>
      </c>
    </row>
    <row r="30" spans="1:27" s="6" customFormat="1" ht="42.75">
      <c r="A30" s="4"/>
      <c r="B30" s="4"/>
      <c r="C30" s="4"/>
      <c r="D30" s="4"/>
      <c r="E30" s="16">
        <f t="shared" si="0"/>
        <v>0</v>
      </c>
      <c r="F30" s="24"/>
      <c r="G30" s="24"/>
      <c r="H30" s="24"/>
      <c r="I30" s="24"/>
      <c r="J30" s="4" t="s">
        <v>97</v>
      </c>
      <c r="K30" s="5" t="s">
        <v>862</v>
      </c>
      <c r="L30" s="4" t="s">
        <v>863</v>
      </c>
      <c r="M30" s="4" t="s">
        <v>864</v>
      </c>
      <c r="N30" s="4" t="s">
        <v>865</v>
      </c>
      <c r="O30" s="4" t="s">
        <v>2148</v>
      </c>
      <c r="P30" s="4" t="s">
        <v>30</v>
      </c>
      <c r="Q30" s="4" t="s">
        <v>73</v>
      </c>
      <c r="R30" s="4" t="s">
        <v>31</v>
      </c>
      <c r="S30" s="22" t="s">
        <v>864</v>
      </c>
      <c r="T30" s="1" t="s">
        <v>1022</v>
      </c>
      <c r="U30" s="17" t="s">
        <v>952</v>
      </c>
      <c r="V30" s="17" t="s">
        <v>952</v>
      </c>
      <c r="W30" s="17">
        <v>7010904000</v>
      </c>
      <c r="X30" s="17">
        <v>70109099</v>
      </c>
      <c r="Y30" s="17">
        <v>7010907900</v>
      </c>
      <c r="Z30" s="17"/>
      <c r="AA30" s="17" t="s">
        <v>25</v>
      </c>
    </row>
    <row r="31" spans="1:27" s="6" customFormat="1" ht="28.5">
      <c r="A31" s="4"/>
      <c r="B31" s="4"/>
      <c r="C31" s="4"/>
      <c r="D31" s="4"/>
      <c r="E31" s="16">
        <f t="shared" si="0"/>
        <v>0</v>
      </c>
      <c r="F31" s="24"/>
      <c r="G31" s="24"/>
      <c r="H31" s="24"/>
      <c r="I31" s="24"/>
      <c r="J31" s="4" t="s">
        <v>97</v>
      </c>
      <c r="K31" s="5" t="s">
        <v>1912</v>
      </c>
      <c r="L31" s="4" t="s">
        <v>1902</v>
      </c>
      <c r="M31" s="4" t="s">
        <v>1913</v>
      </c>
      <c r="N31" s="4">
        <v>31005</v>
      </c>
      <c r="O31" s="4" t="s">
        <v>2197</v>
      </c>
      <c r="P31" s="4" t="s">
        <v>30</v>
      </c>
      <c r="Q31" s="4" t="s">
        <v>31</v>
      </c>
      <c r="R31" s="4" t="s">
        <v>31</v>
      </c>
      <c r="S31" s="22" t="s">
        <v>1916</v>
      </c>
      <c r="T31" s="1" t="s">
        <v>1917</v>
      </c>
      <c r="U31" s="17" t="s">
        <v>913</v>
      </c>
      <c r="V31" s="17" t="s">
        <v>913</v>
      </c>
      <c r="W31" s="17" t="s">
        <v>913</v>
      </c>
      <c r="X31" s="17"/>
      <c r="Y31" s="17" t="s">
        <v>913</v>
      </c>
      <c r="Z31" s="17"/>
      <c r="AA31" s="17" t="s">
        <v>25</v>
      </c>
    </row>
    <row r="32" spans="1:27" s="6" customFormat="1" ht="42.75">
      <c r="A32" s="4"/>
      <c r="B32" s="4"/>
      <c r="C32" s="4"/>
      <c r="D32" s="4"/>
      <c r="E32" s="16">
        <f t="shared" si="0"/>
        <v>0</v>
      </c>
      <c r="F32" s="24"/>
      <c r="G32" s="24"/>
      <c r="H32" s="24"/>
      <c r="I32" s="24"/>
      <c r="J32" s="4" t="s">
        <v>97</v>
      </c>
      <c r="K32" s="5" t="s">
        <v>1652</v>
      </c>
      <c r="L32" s="4" t="s">
        <v>1655</v>
      </c>
      <c r="M32" s="4" t="s">
        <v>228</v>
      </c>
      <c r="N32" s="4" t="s">
        <v>1653</v>
      </c>
      <c r="O32" s="4" t="s">
        <v>2149</v>
      </c>
      <c r="P32" s="4" t="s">
        <v>30</v>
      </c>
      <c r="Q32" s="4" t="s">
        <v>1688</v>
      </c>
      <c r="R32" s="4" t="s">
        <v>31</v>
      </c>
      <c r="S32" s="22" t="s">
        <v>1654</v>
      </c>
      <c r="T32" s="1"/>
      <c r="U32" s="17" t="s">
        <v>1656</v>
      </c>
      <c r="V32" s="17" t="s">
        <v>1611</v>
      </c>
      <c r="W32" s="17"/>
      <c r="X32" s="17"/>
      <c r="Y32" s="17" t="s">
        <v>1039</v>
      </c>
      <c r="Z32" s="17"/>
      <c r="AA32" s="17" t="s">
        <v>25</v>
      </c>
    </row>
    <row r="33" spans="1:27" s="6" customFormat="1" ht="42.75">
      <c r="A33" s="4"/>
      <c r="B33" s="4"/>
      <c r="C33" s="4"/>
      <c r="D33" s="4"/>
      <c r="E33" s="16">
        <f t="shared" si="0"/>
        <v>0</v>
      </c>
      <c r="F33" s="24"/>
      <c r="G33" s="24"/>
      <c r="H33" s="24"/>
      <c r="I33" s="24"/>
      <c r="J33" s="4" t="s">
        <v>97</v>
      </c>
      <c r="K33" s="5" t="s">
        <v>653</v>
      </c>
      <c r="L33" s="4" t="s">
        <v>649</v>
      </c>
      <c r="M33" s="4" t="s">
        <v>650</v>
      </c>
      <c r="N33" s="4" t="s">
        <v>654</v>
      </c>
      <c r="O33" s="4" t="s">
        <v>2150</v>
      </c>
      <c r="P33" s="4" t="s">
        <v>30</v>
      </c>
      <c r="Q33" s="4" t="s">
        <v>652</v>
      </c>
      <c r="R33" s="4" t="s">
        <v>31</v>
      </c>
      <c r="S33" s="22" t="s">
        <v>228</v>
      </c>
      <c r="T33" s="1" t="s">
        <v>960</v>
      </c>
      <c r="U33" s="17" t="s">
        <v>873</v>
      </c>
      <c r="V33" s="17" t="s">
        <v>874</v>
      </c>
      <c r="W33" s="17">
        <v>6216009000</v>
      </c>
      <c r="X33" s="17">
        <v>62160001</v>
      </c>
      <c r="Y33" s="17">
        <v>6216000000</v>
      </c>
      <c r="Z33" s="17"/>
      <c r="AA33" s="17" t="s">
        <v>25</v>
      </c>
    </row>
    <row r="34" spans="1:27" s="6" customFormat="1" ht="42.75">
      <c r="A34" s="4"/>
      <c r="B34" s="4"/>
      <c r="C34" s="4"/>
      <c r="D34" s="4"/>
      <c r="E34" s="16">
        <f t="shared" si="0"/>
        <v>0</v>
      </c>
      <c r="F34" s="24"/>
      <c r="G34" s="24"/>
      <c r="H34" s="24"/>
      <c r="I34" s="24"/>
      <c r="J34" s="4" t="s">
        <v>97</v>
      </c>
      <c r="K34" s="5" t="s">
        <v>648</v>
      </c>
      <c r="L34" s="4" t="s">
        <v>649</v>
      </c>
      <c r="M34" s="4" t="s">
        <v>650</v>
      </c>
      <c r="N34" s="4" t="s">
        <v>651</v>
      </c>
      <c r="O34" s="4" t="s">
        <v>2150</v>
      </c>
      <c r="P34" s="4" t="s">
        <v>30</v>
      </c>
      <c r="Q34" s="4" t="s">
        <v>652</v>
      </c>
      <c r="R34" s="4" t="s">
        <v>31</v>
      </c>
      <c r="S34" s="22" t="s">
        <v>228</v>
      </c>
      <c r="T34" s="1" t="s">
        <v>960</v>
      </c>
      <c r="U34" s="17" t="s">
        <v>873</v>
      </c>
      <c r="V34" s="17" t="s">
        <v>874</v>
      </c>
      <c r="W34" s="17">
        <v>6216009000</v>
      </c>
      <c r="X34" s="17">
        <v>62160001</v>
      </c>
      <c r="Y34" s="17">
        <v>6216000000</v>
      </c>
      <c r="Z34" s="17"/>
      <c r="AA34" s="17" t="s">
        <v>25</v>
      </c>
    </row>
    <row r="35" spans="1:27" s="6" customFormat="1" ht="28.5">
      <c r="A35" s="4"/>
      <c r="B35" s="4"/>
      <c r="C35" s="4"/>
      <c r="D35" s="4"/>
      <c r="E35" s="16">
        <f t="shared" si="0"/>
        <v>0</v>
      </c>
      <c r="F35" s="24"/>
      <c r="G35" s="24"/>
      <c r="H35" s="24"/>
      <c r="I35" s="24"/>
      <c r="J35" s="4" t="s">
        <v>97</v>
      </c>
      <c r="K35" s="5" t="s">
        <v>1229</v>
      </c>
      <c r="L35" s="4" t="s">
        <v>1230</v>
      </c>
      <c r="M35" s="4" t="s">
        <v>1365</v>
      </c>
      <c r="N35" s="4">
        <v>899794001405</v>
      </c>
      <c r="O35" s="4" t="s">
        <v>1377</v>
      </c>
      <c r="P35" s="4" t="s">
        <v>30</v>
      </c>
      <c r="Q35" s="4" t="s">
        <v>73</v>
      </c>
      <c r="R35" s="4" t="s">
        <v>31</v>
      </c>
      <c r="S35" s="22" t="s">
        <v>120</v>
      </c>
      <c r="T35" s="1" t="s">
        <v>1590</v>
      </c>
      <c r="U35" s="17" t="s">
        <v>1473</v>
      </c>
      <c r="V35" s="17" t="s">
        <v>1473</v>
      </c>
      <c r="W35" s="17"/>
      <c r="X35" s="17"/>
      <c r="Y35" s="17" t="s">
        <v>1514</v>
      </c>
      <c r="Z35" s="17"/>
      <c r="AA35" s="17" t="s">
        <v>25</v>
      </c>
    </row>
    <row r="36" spans="1:27" s="6" customFormat="1" ht="57">
      <c r="A36" s="4"/>
      <c r="B36" s="4"/>
      <c r="C36" s="4"/>
      <c r="D36" s="4"/>
      <c r="E36" s="16">
        <f t="shared" si="0"/>
        <v>0</v>
      </c>
      <c r="F36" s="24"/>
      <c r="G36" s="24"/>
      <c r="H36" s="24"/>
      <c r="I36" s="24"/>
      <c r="J36" s="4" t="s">
        <v>97</v>
      </c>
      <c r="K36" s="5" t="s">
        <v>757</v>
      </c>
      <c r="L36" s="4" t="s">
        <v>758</v>
      </c>
      <c r="M36" s="4" t="s">
        <v>759</v>
      </c>
      <c r="N36" s="4" t="s">
        <v>760</v>
      </c>
      <c r="O36" s="4" t="s">
        <v>2151</v>
      </c>
      <c r="P36" s="4" t="s">
        <v>30</v>
      </c>
      <c r="Q36" s="4" t="s">
        <v>73</v>
      </c>
      <c r="R36" s="4" t="s">
        <v>31</v>
      </c>
      <c r="S36" s="22" t="s">
        <v>120</v>
      </c>
      <c r="T36" s="1" t="s">
        <v>988</v>
      </c>
      <c r="U36" s="17" t="s">
        <v>909</v>
      </c>
      <c r="V36" s="17" t="s">
        <v>910</v>
      </c>
      <c r="W36" s="17">
        <v>8205200000</v>
      </c>
      <c r="X36" s="17">
        <v>82052001</v>
      </c>
      <c r="Y36" s="17">
        <v>8205200000</v>
      </c>
      <c r="Z36" s="17"/>
      <c r="AA36" s="17" t="s">
        <v>25</v>
      </c>
    </row>
    <row r="37" spans="1:27" s="6" customFormat="1" ht="42.75">
      <c r="A37" s="4"/>
      <c r="B37" s="4"/>
      <c r="C37" s="4"/>
      <c r="D37" s="4"/>
      <c r="E37" s="16">
        <f t="shared" si="0"/>
        <v>0</v>
      </c>
      <c r="F37" s="24"/>
      <c r="G37" s="24"/>
      <c r="H37" s="24"/>
      <c r="I37" s="24"/>
      <c r="J37" s="4" t="s">
        <v>97</v>
      </c>
      <c r="K37" s="5" t="s">
        <v>1650</v>
      </c>
      <c r="L37" s="4" t="s">
        <v>1221</v>
      </c>
      <c r="M37" s="4" t="s">
        <v>228</v>
      </c>
      <c r="N37" s="4" t="s">
        <v>1322</v>
      </c>
      <c r="O37" s="4" t="s">
        <v>2143</v>
      </c>
      <c r="P37" s="4" t="s">
        <v>30</v>
      </c>
      <c r="Q37" s="4" t="s">
        <v>31</v>
      </c>
      <c r="R37" s="4" t="s">
        <v>31</v>
      </c>
      <c r="S37" s="22" t="s">
        <v>1651</v>
      </c>
      <c r="T37" s="1"/>
      <c r="U37" s="17" t="s">
        <v>876</v>
      </c>
      <c r="V37" s="17" t="s">
        <v>876</v>
      </c>
      <c r="W37" s="17"/>
      <c r="X37" s="17"/>
      <c r="Y37" s="17"/>
      <c r="Z37" s="17"/>
      <c r="AA37" s="17" t="s">
        <v>25</v>
      </c>
    </row>
    <row r="38" spans="1:27" s="6" customFormat="1" ht="42.75">
      <c r="A38" s="4"/>
      <c r="B38" s="4"/>
      <c r="C38" s="4"/>
      <c r="D38" s="4"/>
      <c r="E38" s="16">
        <f t="shared" si="0"/>
        <v>0</v>
      </c>
      <c r="F38" s="24"/>
      <c r="G38" s="24"/>
      <c r="H38" s="24"/>
      <c r="I38" s="24"/>
      <c r="J38" s="4" t="s">
        <v>97</v>
      </c>
      <c r="K38" s="5" t="s">
        <v>641</v>
      </c>
      <c r="L38" s="4" t="s">
        <v>642</v>
      </c>
      <c r="M38" s="4" t="s">
        <v>643</v>
      </c>
      <c r="N38" s="4" t="s">
        <v>644</v>
      </c>
      <c r="O38" s="4" t="s">
        <v>2152</v>
      </c>
      <c r="P38" s="4" t="s">
        <v>30</v>
      </c>
      <c r="Q38" s="4" t="s">
        <v>645</v>
      </c>
      <c r="R38" s="4" t="s">
        <v>31</v>
      </c>
      <c r="S38" s="22" t="s">
        <v>228</v>
      </c>
      <c r="T38" s="1" t="s">
        <v>958</v>
      </c>
      <c r="U38" s="17" t="s">
        <v>873</v>
      </c>
      <c r="V38" s="17" t="s">
        <v>874</v>
      </c>
      <c r="W38" s="17">
        <v>6216001000</v>
      </c>
      <c r="X38" s="17">
        <v>62160001</v>
      </c>
      <c r="Y38" s="17">
        <v>6216000000</v>
      </c>
      <c r="Z38" s="17"/>
      <c r="AA38" s="17" t="s">
        <v>25</v>
      </c>
    </row>
    <row r="39" spans="1:27" s="6" customFormat="1" ht="42.75">
      <c r="A39" s="4"/>
      <c r="B39" s="4"/>
      <c r="C39" s="4"/>
      <c r="D39" s="4"/>
      <c r="E39" s="16">
        <f t="shared" si="0"/>
        <v>0</v>
      </c>
      <c r="F39" s="24"/>
      <c r="G39" s="24"/>
      <c r="H39" s="24"/>
      <c r="I39" s="24"/>
      <c r="J39" s="4" t="s">
        <v>97</v>
      </c>
      <c r="K39" s="5" t="s">
        <v>646</v>
      </c>
      <c r="L39" s="4" t="s">
        <v>642</v>
      </c>
      <c r="M39" s="4" t="s">
        <v>643</v>
      </c>
      <c r="N39" s="4" t="s">
        <v>647</v>
      </c>
      <c r="O39" s="4" t="s">
        <v>2152</v>
      </c>
      <c r="P39" s="4" t="s">
        <v>30</v>
      </c>
      <c r="Q39" s="4" t="s">
        <v>645</v>
      </c>
      <c r="R39" s="4" t="s">
        <v>31</v>
      </c>
      <c r="S39" s="22" t="s">
        <v>228</v>
      </c>
      <c r="T39" s="1" t="s">
        <v>959</v>
      </c>
      <c r="U39" s="17" t="s">
        <v>873</v>
      </c>
      <c r="V39" s="17" t="s">
        <v>874</v>
      </c>
      <c r="W39" s="17">
        <v>6216001000</v>
      </c>
      <c r="X39" s="17">
        <v>62160001</v>
      </c>
      <c r="Y39" s="17">
        <v>6216000000</v>
      </c>
      <c r="Z39" s="17"/>
      <c r="AA39" s="17" t="s">
        <v>25</v>
      </c>
    </row>
    <row r="40" spans="1:27" s="6" customFormat="1" ht="28.5">
      <c r="A40" s="4"/>
      <c r="B40" s="4"/>
      <c r="C40" s="4"/>
      <c r="D40" s="4"/>
      <c r="E40" s="16">
        <f t="shared" si="0"/>
        <v>0</v>
      </c>
      <c r="F40" s="24"/>
      <c r="G40" s="24"/>
      <c r="H40" s="24"/>
      <c r="I40" s="24"/>
      <c r="J40" s="4" t="s">
        <v>97</v>
      </c>
      <c r="K40" s="5" t="s">
        <v>1660</v>
      </c>
      <c r="L40" s="4" t="s">
        <v>1661</v>
      </c>
      <c r="M40" s="4" t="s">
        <v>228</v>
      </c>
      <c r="N40" s="4" t="s">
        <v>1662</v>
      </c>
      <c r="O40" s="4" t="s">
        <v>1684</v>
      </c>
      <c r="P40" s="4" t="s">
        <v>30</v>
      </c>
      <c r="Q40" s="4" t="s">
        <v>31</v>
      </c>
      <c r="R40" s="4" t="s">
        <v>31</v>
      </c>
      <c r="S40" s="22" t="s">
        <v>228</v>
      </c>
      <c r="T40" s="1"/>
      <c r="U40" s="17"/>
      <c r="V40" s="17"/>
      <c r="W40" s="17"/>
      <c r="X40" s="17"/>
      <c r="Y40" s="17" t="s">
        <v>1706</v>
      </c>
      <c r="Z40" s="17"/>
      <c r="AA40" s="17" t="s">
        <v>25</v>
      </c>
    </row>
    <row r="41" spans="1:27" s="6" customFormat="1" ht="42.75">
      <c r="A41" s="4"/>
      <c r="B41" s="4"/>
      <c r="C41" s="4"/>
      <c r="D41" s="4"/>
      <c r="E41" s="16">
        <f t="shared" si="0"/>
        <v>0</v>
      </c>
      <c r="F41" s="24"/>
      <c r="G41" s="24"/>
      <c r="H41" s="24"/>
      <c r="I41" s="24"/>
      <c r="J41" s="4" t="s">
        <v>97</v>
      </c>
      <c r="K41" s="5" t="s">
        <v>1208</v>
      </c>
      <c r="L41" s="4" t="s">
        <v>1209</v>
      </c>
      <c r="M41" s="4" t="s">
        <v>120</v>
      </c>
      <c r="N41" s="4" t="s">
        <v>1316</v>
      </c>
      <c r="O41" s="4" t="s">
        <v>1375</v>
      </c>
      <c r="P41" s="4" t="s">
        <v>30</v>
      </c>
      <c r="Q41" s="4" t="s">
        <v>73</v>
      </c>
      <c r="R41" s="4" t="s">
        <v>31</v>
      </c>
      <c r="S41" s="22" t="str">
        <f>HYPERLINK("https://www.amazon.com/Hydro-Flask-Bottle-Cleaning-Scrubbing/dp/B0793CXV75/ref=sr_1_8?crid=2WG88952US4Q5&amp;keywords=water+bottle+brush&amp;qid=1563829764&amp;s=gateway&amp;sprefix=water+bottle+%2Caps%2C185&amp;sr=8-8","Amazon")</f>
        <v>Amazon</v>
      </c>
      <c r="T41" s="1" t="s">
        <v>1579</v>
      </c>
      <c r="U41" s="17" t="s">
        <v>1468</v>
      </c>
      <c r="V41" s="17" t="s">
        <v>1616</v>
      </c>
      <c r="W41" s="17"/>
      <c r="X41" s="17"/>
      <c r="Y41" s="17" t="s">
        <v>1512</v>
      </c>
      <c r="Z41" s="17"/>
      <c r="AA41" s="17" t="s">
        <v>25</v>
      </c>
    </row>
    <row r="42" spans="1:27" s="6" customFormat="1" ht="42.75">
      <c r="A42" s="4"/>
      <c r="B42" s="4"/>
      <c r="C42" s="4"/>
      <c r="D42" s="4"/>
      <c r="E42" s="16">
        <f t="shared" si="0"/>
        <v>0</v>
      </c>
      <c r="F42" s="24"/>
      <c r="G42" s="24"/>
      <c r="H42" s="24"/>
      <c r="I42" s="24"/>
      <c r="J42" s="4" t="s">
        <v>97</v>
      </c>
      <c r="K42" s="5" t="s">
        <v>1241</v>
      </c>
      <c r="L42" s="4" t="s">
        <v>1242</v>
      </c>
      <c r="M42" s="4" t="s">
        <v>1368</v>
      </c>
      <c r="N42" s="4" t="s">
        <v>1330</v>
      </c>
      <c r="O42" s="4" t="s">
        <v>1375</v>
      </c>
      <c r="P42" s="4" t="s">
        <v>30</v>
      </c>
      <c r="Q42" s="4" t="s">
        <v>73</v>
      </c>
      <c r="R42" s="4" t="s">
        <v>31</v>
      </c>
      <c r="S42" s="22" t="str">
        <f>HYPERLINK("https://www.amazon.com/CREMAX-Magnetic-Screwdriver-Cushion-Phillips/dp/B07K1C744B/ref=sr_1_3?keywords=screw+driver&amp;qid=1563831860&amp;s=gateway&amp;sr=8-3","Amazon")</f>
        <v>Amazon</v>
      </c>
      <c r="T42" s="1" t="s">
        <v>1596</v>
      </c>
      <c r="U42" s="17" t="s">
        <v>1476</v>
      </c>
      <c r="V42" s="17" t="s">
        <v>1476</v>
      </c>
      <c r="W42" s="17"/>
      <c r="X42" s="17"/>
      <c r="Y42" s="17" t="s">
        <v>1476</v>
      </c>
      <c r="Z42" s="17"/>
      <c r="AA42" s="17" t="s">
        <v>25</v>
      </c>
    </row>
    <row r="43" spans="1:27" s="6" customFormat="1" ht="28.5">
      <c r="A43" s="4"/>
      <c r="B43" s="4"/>
      <c r="C43" s="4"/>
      <c r="D43" s="4"/>
      <c r="E43" s="16">
        <f t="shared" si="0"/>
        <v>0</v>
      </c>
      <c r="F43" s="24"/>
      <c r="G43" s="24"/>
      <c r="H43" s="24"/>
      <c r="I43" s="24"/>
      <c r="J43" s="4" t="s">
        <v>97</v>
      </c>
      <c r="K43" s="5" t="s">
        <v>777</v>
      </c>
      <c r="L43" s="4" t="s">
        <v>778</v>
      </c>
      <c r="M43" s="4" t="s">
        <v>82</v>
      </c>
      <c r="N43" s="4" t="s">
        <v>779</v>
      </c>
      <c r="O43" s="4" t="s">
        <v>2198</v>
      </c>
      <c r="P43" s="4" t="s">
        <v>30</v>
      </c>
      <c r="Q43" s="4" t="s">
        <v>426</v>
      </c>
      <c r="R43" s="4" t="s">
        <v>31</v>
      </c>
      <c r="S43" s="22" t="s">
        <v>120</v>
      </c>
      <c r="T43" s="1" t="s">
        <v>994</v>
      </c>
      <c r="U43" s="17" t="s">
        <v>920</v>
      </c>
      <c r="V43" s="17" t="s">
        <v>920</v>
      </c>
      <c r="W43" s="17">
        <v>3919100000</v>
      </c>
      <c r="X43" s="17">
        <v>39191001</v>
      </c>
      <c r="Y43" s="17">
        <v>3919101990</v>
      </c>
      <c r="Z43" s="17"/>
      <c r="AA43" s="17" t="s">
        <v>25</v>
      </c>
    </row>
    <row r="44" spans="1:27" s="6" customFormat="1" ht="71.25">
      <c r="A44" s="4"/>
      <c r="B44" s="4"/>
      <c r="C44" s="4"/>
      <c r="D44" s="4"/>
      <c r="E44" s="16">
        <f t="shared" si="0"/>
        <v>0</v>
      </c>
      <c r="F44" s="24"/>
      <c r="G44" s="24"/>
      <c r="H44" s="24"/>
      <c r="I44" s="24"/>
      <c r="J44" s="4" t="s">
        <v>97</v>
      </c>
      <c r="K44" s="5" t="s">
        <v>1895</v>
      </c>
      <c r="L44" s="4" t="s">
        <v>1896</v>
      </c>
      <c r="M44" s="4" t="s">
        <v>1897</v>
      </c>
      <c r="N44" s="4" t="s">
        <v>1898</v>
      </c>
      <c r="O44" s="4" t="s">
        <v>2198</v>
      </c>
      <c r="P44" s="4" t="s">
        <v>1877</v>
      </c>
      <c r="Q44" s="4" t="s">
        <v>73</v>
      </c>
      <c r="R44" s="4" t="s">
        <v>31</v>
      </c>
      <c r="S44" s="22" t="s">
        <v>1899</v>
      </c>
      <c r="T44" s="1" t="s">
        <v>1900</v>
      </c>
      <c r="U44" s="17" t="s">
        <v>2026</v>
      </c>
      <c r="V44" s="17" t="s">
        <v>2026</v>
      </c>
      <c r="W44" s="17" t="s">
        <v>2027</v>
      </c>
      <c r="X44" s="17"/>
      <c r="Y44" s="17" t="s">
        <v>2027</v>
      </c>
      <c r="Z44" s="17"/>
      <c r="AA44" s="17" t="s">
        <v>25</v>
      </c>
    </row>
    <row r="45" spans="1:27" s="6" customFormat="1" ht="42.75">
      <c r="A45" s="4"/>
      <c r="B45" s="4"/>
      <c r="C45" s="4"/>
      <c r="D45" s="4"/>
      <c r="E45" s="16">
        <f t="shared" si="0"/>
        <v>0</v>
      </c>
      <c r="F45" s="24"/>
      <c r="G45" s="24"/>
      <c r="H45" s="24"/>
      <c r="I45" s="24"/>
      <c r="J45" s="4" t="s">
        <v>97</v>
      </c>
      <c r="K45" s="5" t="s">
        <v>774</v>
      </c>
      <c r="L45" s="4" t="s">
        <v>775</v>
      </c>
      <c r="M45" s="4" t="s">
        <v>120</v>
      </c>
      <c r="N45" s="4" t="s">
        <v>776</v>
      </c>
      <c r="O45" s="4" t="s">
        <v>2155</v>
      </c>
      <c r="P45" s="4" t="s">
        <v>30</v>
      </c>
      <c r="Q45" s="4" t="s">
        <v>73</v>
      </c>
      <c r="R45" s="4" t="s">
        <v>31</v>
      </c>
      <c r="S45" s="22" t="s">
        <v>120</v>
      </c>
      <c r="T45" s="1" t="s">
        <v>993</v>
      </c>
      <c r="U45" s="17" t="s">
        <v>918</v>
      </c>
      <c r="V45" s="17" t="s">
        <v>919</v>
      </c>
      <c r="W45" s="17">
        <v>4421999000</v>
      </c>
      <c r="X45" s="17">
        <v>44219099</v>
      </c>
      <c r="Y45" s="17">
        <v>4421991000</v>
      </c>
      <c r="Z45" s="17"/>
      <c r="AA45" s="17" t="s">
        <v>25</v>
      </c>
    </row>
    <row r="46" spans="1:27" s="6" customFormat="1" ht="71.25">
      <c r="A46" s="4"/>
      <c r="B46" s="4"/>
      <c r="C46" s="4"/>
      <c r="D46" s="4"/>
      <c r="E46" s="16">
        <f t="shared" si="0"/>
        <v>0</v>
      </c>
      <c r="F46" s="24"/>
      <c r="G46" s="24"/>
      <c r="H46" s="24"/>
      <c r="I46" s="24"/>
      <c r="J46" s="4" t="s">
        <v>97</v>
      </c>
      <c r="K46" s="5" t="s">
        <v>1868</v>
      </c>
      <c r="L46" s="4" t="s">
        <v>1869</v>
      </c>
      <c r="M46" s="4" t="s">
        <v>1859</v>
      </c>
      <c r="N46" s="4" t="s">
        <v>1870</v>
      </c>
      <c r="O46" s="4" t="s">
        <v>2199</v>
      </c>
      <c r="P46" s="4" t="s">
        <v>30</v>
      </c>
      <c r="Q46" s="4" t="s">
        <v>73</v>
      </c>
      <c r="R46" s="4" t="s">
        <v>31</v>
      </c>
      <c r="S46" s="22" t="s">
        <v>1871</v>
      </c>
      <c r="T46" s="1" t="s">
        <v>1872</v>
      </c>
      <c r="U46" s="17" t="s">
        <v>924</v>
      </c>
      <c r="V46" s="17" t="s">
        <v>924</v>
      </c>
      <c r="W46" s="17" t="s">
        <v>924</v>
      </c>
      <c r="X46" s="17"/>
      <c r="Y46" s="17" t="s">
        <v>924</v>
      </c>
      <c r="Z46" s="17"/>
      <c r="AA46" s="17" t="s">
        <v>25</v>
      </c>
    </row>
    <row r="47" spans="1:27" s="6" customFormat="1" ht="57">
      <c r="A47" s="4"/>
      <c r="B47" s="4"/>
      <c r="C47" s="4"/>
      <c r="D47" s="4"/>
      <c r="E47" s="16">
        <f t="shared" si="0"/>
        <v>0</v>
      </c>
      <c r="F47" s="24"/>
      <c r="G47" s="24"/>
      <c r="H47" s="24"/>
      <c r="I47" s="24"/>
      <c r="J47" s="4" t="s">
        <v>97</v>
      </c>
      <c r="K47" s="5" t="s">
        <v>767</v>
      </c>
      <c r="L47" s="4" t="s">
        <v>765</v>
      </c>
      <c r="M47" s="4" t="s">
        <v>768</v>
      </c>
      <c r="N47" s="4" t="s">
        <v>769</v>
      </c>
      <c r="O47" s="4" t="s">
        <v>2156</v>
      </c>
      <c r="P47" s="4" t="s">
        <v>30</v>
      </c>
      <c r="Q47" s="4" t="s">
        <v>315</v>
      </c>
      <c r="R47" s="4" t="s">
        <v>31</v>
      </c>
      <c r="S47" s="22" t="s">
        <v>120</v>
      </c>
      <c r="T47" s="1" t="s">
        <v>991</v>
      </c>
      <c r="U47" s="17" t="s">
        <v>914</v>
      </c>
      <c r="V47" s="17" t="s">
        <v>915</v>
      </c>
      <c r="W47" s="17">
        <v>8204200000</v>
      </c>
      <c r="X47" s="17">
        <v>82042001</v>
      </c>
      <c r="Y47" s="17">
        <v>8204200000</v>
      </c>
      <c r="Z47" s="17"/>
      <c r="AA47" s="17" t="s">
        <v>25</v>
      </c>
    </row>
    <row r="48" spans="1:27" s="6" customFormat="1" ht="42.75">
      <c r="A48" s="4"/>
      <c r="B48" s="4"/>
      <c r="C48" s="4"/>
      <c r="D48" s="4"/>
      <c r="E48" s="16">
        <f t="shared" si="0"/>
        <v>0</v>
      </c>
      <c r="F48" s="24"/>
      <c r="G48" s="24"/>
      <c r="H48" s="24"/>
      <c r="I48" s="24"/>
      <c r="J48" s="4" t="s">
        <v>97</v>
      </c>
      <c r="K48" s="5" t="s">
        <v>1252</v>
      </c>
      <c r="L48" s="4" t="s">
        <v>1253</v>
      </c>
      <c r="M48" s="4" t="s">
        <v>1372</v>
      </c>
      <c r="N48" s="4" t="s">
        <v>1334</v>
      </c>
      <c r="O48" s="4" t="s">
        <v>1378</v>
      </c>
      <c r="P48" s="4" t="s">
        <v>30</v>
      </c>
      <c r="Q48" s="4" t="s">
        <v>31</v>
      </c>
      <c r="R48" s="4" t="s">
        <v>31</v>
      </c>
      <c r="S48" s="22" t="str">
        <f>HYPERLINK("https://www.hygiena.com/ensure-food-and-beverage-processors.html","Hygiena")</f>
        <v>Hygiena</v>
      </c>
      <c r="T48" s="1" t="s">
        <v>1602</v>
      </c>
      <c r="U48" s="17" t="s">
        <v>1480</v>
      </c>
      <c r="V48" s="17" t="s">
        <v>1480</v>
      </c>
      <c r="W48" s="17" t="s">
        <v>1519</v>
      </c>
      <c r="X48" s="17"/>
      <c r="Y48" s="17" t="s">
        <v>1519</v>
      </c>
      <c r="Z48" s="17"/>
      <c r="AA48" s="17" t="s">
        <v>25</v>
      </c>
    </row>
    <row r="49" spans="1:27" s="6" customFormat="1" ht="42.75">
      <c r="A49" s="4"/>
      <c r="B49" s="4"/>
      <c r="C49" s="4"/>
      <c r="D49" s="4"/>
      <c r="E49" s="16">
        <f t="shared" si="0"/>
        <v>0</v>
      </c>
      <c r="F49" s="24"/>
      <c r="G49" s="24"/>
      <c r="H49" s="24"/>
      <c r="I49" s="24"/>
      <c r="J49" s="4" t="s">
        <v>97</v>
      </c>
      <c r="K49" s="5" t="s">
        <v>1233</v>
      </c>
      <c r="L49" s="4" t="s">
        <v>1234</v>
      </c>
      <c r="M49" s="4" t="s">
        <v>1367</v>
      </c>
      <c r="N49" s="4">
        <v>475040</v>
      </c>
      <c r="O49" s="4" t="s">
        <v>1378</v>
      </c>
      <c r="P49" s="4" t="s">
        <v>30</v>
      </c>
      <c r="Q49" s="4" t="s">
        <v>315</v>
      </c>
      <c r="R49" s="4" t="s">
        <v>31</v>
      </c>
      <c r="S49" s="22" t="str">
        <f>HYPERLINK("https://www.alliedelec.com/product/flir-commercial-systems-inc-extech-division/475040/70234899/?gclid=EAIaIQobChMIuoS0w9id4gIVg8VkCh3p2QieEAQYAyABEgJhv_D_BwE&amp;gclsrc=aw.ds","Allied Electronics")</f>
        <v>Allied Electronics</v>
      </c>
      <c r="T49" s="1" t="s">
        <v>1592</v>
      </c>
      <c r="U49" s="17" t="s">
        <v>945</v>
      </c>
      <c r="V49" s="17" t="s">
        <v>946</v>
      </c>
      <c r="W49" s="17"/>
      <c r="X49" s="17"/>
      <c r="Y49" s="17" t="s">
        <v>1050</v>
      </c>
      <c r="Z49" s="17"/>
      <c r="AA49" s="17" t="s">
        <v>25</v>
      </c>
    </row>
    <row r="50" spans="1:27" s="6" customFormat="1" ht="42.75">
      <c r="A50" s="4"/>
      <c r="B50" s="4"/>
      <c r="C50" s="4"/>
      <c r="D50" s="4"/>
      <c r="E50" s="16">
        <f t="shared" si="0"/>
        <v>0</v>
      </c>
      <c r="F50" s="24"/>
      <c r="G50" s="24"/>
      <c r="H50" s="24"/>
      <c r="I50" s="24"/>
      <c r="J50" s="4" t="s">
        <v>97</v>
      </c>
      <c r="K50" s="5" t="s">
        <v>1243</v>
      </c>
      <c r="L50" s="4" t="s">
        <v>1244</v>
      </c>
      <c r="M50" s="4" t="s">
        <v>1369</v>
      </c>
      <c r="N50" s="4" t="s">
        <v>1331</v>
      </c>
      <c r="O50" s="4" t="s">
        <v>1378</v>
      </c>
      <c r="P50" s="4" t="s">
        <v>30</v>
      </c>
      <c r="Q50" s="4"/>
      <c r="R50" s="4" t="s">
        <v>31</v>
      </c>
      <c r="S50" s="22" t="str">
        <f>HYPERLINK("https://www.amazon.com/MARATHON-Digital-Stopwatch-Display-Resistant/dp/B014L4TXPS/ref=sr_1_1_sspa?crid=1W2R0IUTGA2FL&amp;keywords=stopwatch&amp;qid=1563832297&amp;s=gateway&amp;sprefix=stop%2Caps%2C298&amp;sr=8-1-spons&amp;psc=1","Amazon")</f>
        <v>Amazon</v>
      </c>
      <c r="T50" s="1" t="s">
        <v>1597</v>
      </c>
      <c r="U50" s="17" t="s">
        <v>1477</v>
      </c>
      <c r="V50" s="17" t="s">
        <v>1517</v>
      </c>
      <c r="W50" s="17"/>
      <c r="X50" s="17"/>
      <c r="Y50" s="17" t="s">
        <v>1517</v>
      </c>
      <c r="Z50" s="17"/>
      <c r="AA50" s="17" t="s">
        <v>25</v>
      </c>
    </row>
    <row r="51" spans="1:27" s="6" customFormat="1" ht="28.5">
      <c r="A51" s="4"/>
      <c r="B51" s="4"/>
      <c r="C51" s="4"/>
      <c r="D51" s="4"/>
      <c r="E51" s="16">
        <f t="shared" si="0"/>
        <v>0</v>
      </c>
      <c r="F51" s="24"/>
      <c r="G51" s="24"/>
      <c r="H51" s="24"/>
      <c r="I51" s="24"/>
      <c r="J51" s="4" t="s">
        <v>97</v>
      </c>
      <c r="K51" s="5" t="s">
        <v>684</v>
      </c>
      <c r="L51" s="4" t="s">
        <v>685</v>
      </c>
      <c r="M51" s="4" t="s">
        <v>728</v>
      </c>
      <c r="N51" s="4" t="s">
        <v>686</v>
      </c>
      <c r="O51" s="4" t="s">
        <v>1378</v>
      </c>
      <c r="P51" s="4" t="s">
        <v>30</v>
      </c>
      <c r="Q51" s="4" t="s">
        <v>73</v>
      </c>
      <c r="R51" s="4" t="s">
        <v>31</v>
      </c>
      <c r="S51" s="22" t="s">
        <v>228</v>
      </c>
      <c r="T51" s="1" t="s">
        <v>970</v>
      </c>
      <c r="U51" s="17" t="s">
        <v>887</v>
      </c>
      <c r="V51" s="17" t="s">
        <v>460</v>
      </c>
      <c r="W51" s="17">
        <v>9025191900</v>
      </c>
      <c r="X51" s="17">
        <v>90251999</v>
      </c>
      <c r="Y51" s="17">
        <v>9025192000</v>
      </c>
      <c r="Z51" s="17"/>
      <c r="AA51" s="17" t="s">
        <v>25</v>
      </c>
    </row>
    <row r="52" spans="1:27" s="6" customFormat="1" ht="42.75">
      <c r="A52" s="4"/>
      <c r="B52" s="4"/>
      <c r="C52" s="4"/>
      <c r="D52" s="4"/>
      <c r="E52" s="16">
        <f t="shared" si="0"/>
        <v>0</v>
      </c>
      <c r="F52" s="24"/>
      <c r="G52" s="24"/>
      <c r="H52" s="24"/>
      <c r="I52" s="24"/>
      <c r="J52" s="4" t="s">
        <v>97</v>
      </c>
      <c r="K52" s="5" t="s">
        <v>770</v>
      </c>
      <c r="L52" s="4" t="s">
        <v>771</v>
      </c>
      <c r="M52" s="4" t="s">
        <v>772</v>
      </c>
      <c r="N52" s="4" t="s">
        <v>773</v>
      </c>
      <c r="O52" s="4" t="s">
        <v>2157</v>
      </c>
      <c r="P52" s="4" t="s">
        <v>30</v>
      </c>
      <c r="Q52" s="4" t="s">
        <v>751</v>
      </c>
      <c r="R52" s="4" t="s">
        <v>31</v>
      </c>
      <c r="S52" s="22" t="s">
        <v>120</v>
      </c>
      <c r="T52" s="1" t="s">
        <v>992</v>
      </c>
      <c r="U52" s="17" t="s">
        <v>916</v>
      </c>
      <c r="V52" s="17" t="s">
        <v>917</v>
      </c>
      <c r="W52" s="17">
        <v>8207500000</v>
      </c>
      <c r="X52" s="17">
        <v>82075003</v>
      </c>
      <c r="Y52" s="17">
        <v>8207509000</v>
      </c>
      <c r="Z52" s="17"/>
      <c r="AA52" s="17" t="s">
        <v>25</v>
      </c>
    </row>
    <row r="53" spans="1:27" s="6" customFormat="1" ht="85.5">
      <c r="A53" s="4"/>
      <c r="B53" s="4"/>
      <c r="C53" s="4"/>
      <c r="D53" s="4"/>
      <c r="E53" s="16">
        <f t="shared" si="0"/>
        <v>0</v>
      </c>
      <c r="F53" s="24"/>
      <c r="G53" s="24"/>
      <c r="H53" s="24"/>
      <c r="I53" s="24"/>
      <c r="J53" s="4" t="s">
        <v>97</v>
      </c>
      <c r="K53" s="5" t="s">
        <v>743</v>
      </c>
      <c r="L53" s="4" t="s">
        <v>744</v>
      </c>
      <c r="M53" s="4" t="s">
        <v>745</v>
      </c>
      <c r="N53" s="4" t="s">
        <v>746</v>
      </c>
      <c r="O53" s="4" t="s">
        <v>1383</v>
      </c>
      <c r="P53" s="4" t="s">
        <v>30</v>
      </c>
      <c r="Q53" s="4" t="s">
        <v>73</v>
      </c>
      <c r="R53" s="4" t="s">
        <v>31</v>
      </c>
      <c r="S53" s="22" t="s">
        <v>120</v>
      </c>
      <c r="T53" s="1" t="s">
        <v>985</v>
      </c>
      <c r="U53" s="17" t="s">
        <v>907</v>
      </c>
      <c r="V53" s="17" t="s">
        <v>907</v>
      </c>
      <c r="W53" s="17">
        <v>9030310000</v>
      </c>
      <c r="X53" s="17">
        <v>90303101</v>
      </c>
      <c r="Y53" s="17">
        <v>9030310090</v>
      </c>
      <c r="Z53" s="17"/>
      <c r="AA53" s="17" t="s">
        <v>866</v>
      </c>
    </row>
    <row r="54" spans="1:27" s="6" customFormat="1" ht="28.5">
      <c r="A54" s="4"/>
      <c r="B54" s="4"/>
      <c r="C54" s="4"/>
      <c r="D54" s="4"/>
      <c r="E54" s="16">
        <f t="shared" si="0"/>
        <v>0</v>
      </c>
      <c r="F54" s="24"/>
      <c r="G54" s="24"/>
      <c r="H54" s="24"/>
      <c r="I54" s="24"/>
      <c r="J54" s="4" t="s">
        <v>97</v>
      </c>
      <c r="K54" s="5" t="s">
        <v>1235</v>
      </c>
      <c r="L54" s="4" t="s">
        <v>1236</v>
      </c>
      <c r="M54" s="4" t="s">
        <v>1367</v>
      </c>
      <c r="N54" s="4" t="s">
        <v>1327</v>
      </c>
      <c r="O54" s="4" t="s">
        <v>1383</v>
      </c>
      <c r="P54" s="4" t="s">
        <v>30</v>
      </c>
      <c r="Q54" s="4" t="s">
        <v>315</v>
      </c>
      <c r="R54" s="4" t="s">
        <v>31</v>
      </c>
      <c r="S54" s="22" t="str">
        <f>HYPERLINK("https://www.grainger.com/product/1LYR5?cm_mmc=PPC:+Google+PLA&amp;ef_id=EAIaIQobChMIyIDW_L3J4wIVh6_sCh3wbg6yEAQYDCABEgJ47_D_BwE:G:s&amp;s_kwcid=AL!2966!3!281733071186!!!g!477018736968!&amp;gclid=EAIaIQobChMIyIDW_L3J4wIVh6_sCh3wbg6yEAQYDCABEgJ47_D_BwE","Grainger")</f>
        <v>Grainger</v>
      </c>
      <c r="T54" s="1" t="s">
        <v>1593</v>
      </c>
      <c r="U54" s="17" t="s">
        <v>460</v>
      </c>
      <c r="V54" s="17" t="s">
        <v>460</v>
      </c>
      <c r="W54" s="17"/>
      <c r="X54" s="17"/>
      <c r="Y54" s="17" t="s">
        <v>1504</v>
      </c>
      <c r="Z54" s="17"/>
      <c r="AA54" s="17" t="s">
        <v>25</v>
      </c>
    </row>
    <row r="55" spans="1:27" s="6" customFormat="1" ht="57">
      <c r="A55" s="4"/>
      <c r="B55" s="4"/>
      <c r="C55" s="4"/>
      <c r="D55" s="4"/>
      <c r="E55" s="16">
        <f t="shared" si="0"/>
        <v>0</v>
      </c>
      <c r="F55" s="24"/>
      <c r="G55" s="24"/>
      <c r="H55" s="24"/>
      <c r="I55" s="24"/>
      <c r="J55" s="4" t="s">
        <v>97</v>
      </c>
      <c r="K55" s="5" t="s">
        <v>726</v>
      </c>
      <c r="L55" s="4" t="s">
        <v>727</v>
      </c>
      <c r="M55" s="4" t="s">
        <v>728</v>
      </c>
      <c r="N55" s="4" t="s">
        <v>729</v>
      </c>
      <c r="O55" s="4" t="s">
        <v>2158</v>
      </c>
      <c r="P55" s="4" t="s">
        <v>30</v>
      </c>
      <c r="Q55" s="4" t="s">
        <v>73</v>
      </c>
      <c r="R55" s="4" t="s">
        <v>31</v>
      </c>
      <c r="S55" s="22" t="s">
        <v>730</v>
      </c>
      <c r="T55" s="1" t="s">
        <v>981</v>
      </c>
      <c r="U55" s="17" t="s">
        <v>901</v>
      </c>
      <c r="V55" s="17" t="s">
        <v>901</v>
      </c>
      <c r="W55" s="17">
        <v>8504319000</v>
      </c>
      <c r="X55" s="17">
        <v>85043105</v>
      </c>
      <c r="Y55" s="17">
        <v>8504318090</v>
      </c>
      <c r="Z55" s="17"/>
      <c r="AA55" s="17" t="s">
        <v>25</v>
      </c>
    </row>
    <row r="56" spans="1:27" s="6" customFormat="1" ht="28.5">
      <c r="A56" s="4"/>
      <c r="B56" s="4"/>
      <c r="C56" s="4"/>
      <c r="D56" s="4"/>
      <c r="E56" s="16">
        <f t="shared" si="0"/>
        <v>0</v>
      </c>
      <c r="F56" s="24"/>
      <c r="G56" s="24"/>
      <c r="H56" s="24"/>
      <c r="I56" s="24"/>
      <c r="J56" s="4" t="s">
        <v>97</v>
      </c>
      <c r="K56" s="5" t="s">
        <v>1237</v>
      </c>
      <c r="L56" s="4" t="s">
        <v>1238</v>
      </c>
      <c r="M56" s="4" t="s">
        <v>78</v>
      </c>
      <c r="N56" s="4" t="s">
        <v>1328</v>
      </c>
      <c r="O56" s="4" t="s">
        <v>1384</v>
      </c>
      <c r="P56" s="4" t="s">
        <v>30</v>
      </c>
      <c r="Q56" s="4" t="s">
        <v>31</v>
      </c>
      <c r="R56" s="4" t="s">
        <v>31</v>
      </c>
      <c r="S56" s="22" t="str">
        <f>HYPERLINK("https://www.grainger.com/product/FLUKE-Mini-K-Thermocouple-Immersion-4CB72?searchBar=true&amp;searchQuery=4CB72","Grainger")</f>
        <v>Grainger</v>
      </c>
      <c r="T56" s="1" t="s">
        <v>1594</v>
      </c>
      <c r="U56" s="17" t="s">
        <v>1475</v>
      </c>
      <c r="V56" s="17" t="s">
        <v>1617</v>
      </c>
      <c r="W56" s="17"/>
      <c r="X56" s="17"/>
      <c r="Y56" s="17" t="s">
        <v>1516</v>
      </c>
      <c r="Z56" s="17"/>
      <c r="AA56" s="17" t="s">
        <v>25</v>
      </c>
    </row>
    <row r="57" spans="1:27" s="6" customFormat="1" ht="28.5">
      <c r="A57" s="4"/>
      <c r="B57" s="4"/>
      <c r="C57" s="4"/>
      <c r="D57" s="4"/>
      <c r="E57" s="16">
        <f t="shared" si="0"/>
        <v>0</v>
      </c>
      <c r="F57" s="24"/>
      <c r="G57" s="24"/>
      <c r="H57" s="24"/>
      <c r="I57" s="24"/>
      <c r="J57" s="4" t="s">
        <v>97</v>
      </c>
      <c r="K57" s="5" t="s">
        <v>1227</v>
      </c>
      <c r="L57" s="4" t="s">
        <v>1228</v>
      </c>
      <c r="M57" s="4" t="s">
        <v>1365</v>
      </c>
      <c r="N57" s="4" t="s">
        <v>1326</v>
      </c>
      <c r="O57" s="4" t="s">
        <v>1381</v>
      </c>
      <c r="P57" s="4" t="s">
        <v>30</v>
      </c>
      <c r="Q57" s="4" t="s">
        <v>73</v>
      </c>
      <c r="R57" s="4" t="s">
        <v>31</v>
      </c>
      <c r="S57" s="22" t="str">
        <f>HYPERLINK("https://www.amazon.com/Vacmaster-Gallon-Stage-Motor-VK811PH/dp/B007ULBA4W/ref=sr_1_4?crid=1U50M2KQ7NSLM&amp;keywords=hepa+vacuum+cleaner&amp;qid=1563829476&amp;s=gateway&amp;sprefix=hepa+va%2Caps%2C188&amp;sr=8-4","Amazon")</f>
        <v>Amazon</v>
      </c>
      <c r="T57" s="1" t="s">
        <v>1589</v>
      </c>
      <c r="U57" s="17" t="s">
        <v>1472</v>
      </c>
      <c r="V57" s="17" t="s">
        <v>1472</v>
      </c>
      <c r="W57" s="17"/>
      <c r="X57" s="17"/>
      <c r="Y57" s="17" t="s">
        <v>1472</v>
      </c>
      <c r="Z57" s="17"/>
      <c r="AA57" s="17" t="s">
        <v>25</v>
      </c>
    </row>
    <row r="58" spans="1:27" s="6" customFormat="1" ht="28.5">
      <c r="A58" s="4"/>
      <c r="B58" s="4"/>
      <c r="C58" s="4"/>
      <c r="D58" s="4"/>
      <c r="E58" s="16">
        <f t="shared" si="0"/>
        <v>0</v>
      </c>
      <c r="F58" s="24"/>
      <c r="G58" s="24"/>
      <c r="H58" s="24"/>
      <c r="I58" s="24"/>
      <c r="J58" s="4" t="s">
        <v>97</v>
      </c>
      <c r="K58" s="5" t="s">
        <v>722</v>
      </c>
      <c r="L58" s="4" t="s">
        <v>723</v>
      </c>
      <c r="M58" s="4" t="s">
        <v>724</v>
      </c>
      <c r="N58" s="4" t="s">
        <v>725</v>
      </c>
      <c r="O58" s="4" t="s">
        <v>2160</v>
      </c>
      <c r="P58" s="4" t="s">
        <v>30</v>
      </c>
      <c r="Q58" s="4" t="s">
        <v>31</v>
      </c>
      <c r="R58" s="4" t="s">
        <v>31</v>
      </c>
      <c r="S58" s="22" t="s">
        <v>120</v>
      </c>
      <c r="T58" s="1" t="s">
        <v>980</v>
      </c>
      <c r="U58" s="17" t="s">
        <v>900</v>
      </c>
      <c r="V58" s="17" t="s">
        <v>900</v>
      </c>
      <c r="W58" s="17">
        <v>3006500000</v>
      </c>
      <c r="X58" s="17">
        <v>30065001</v>
      </c>
      <c r="Y58" s="17">
        <v>3006500000</v>
      </c>
      <c r="Z58" s="17"/>
      <c r="AA58" s="17" t="s">
        <v>25</v>
      </c>
    </row>
    <row r="59" spans="1:27" s="6" customFormat="1" ht="28.5">
      <c r="A59" s="4"/>
      <c r="B59" s="4"/>
      <c r="C59" s="4"/>
      <c r="D59" s="4"/>
      <c r="E59" s="16">
        <f t="shared" si="0"/>
        <v>0</v>
      </c>
      <c r="F59" s="24"/>
      <c r="G59" s="24"/>
      <c r="H59" s="24"/>
      <c r="I59" s="24"/>
      <c r="J59" s="4" t="s">
        <v>97</v>
      </c>
      <c r="K59" s="5" t="s">
        <v>707</v>
      </c>
      <c r="L59" s="4" t="s">
        <v>708</v>
      </c>
      <c r="M59" s="4" t="s">
        <v>228</v>
      </c>
      <c r="N59" s="4" t="s">
        <v>709</v>
      </c>
      <c r="O59" s="4" t="s">
        <v>2161</v>
      </c>
      <c r="P59" s="4" t="s">
        <v>30</v>
      </c>
      <c r="Q59" s="4" t="s">
        <v>31</v>
      </c>
      <c r="R59" s="4" t="s">
        <v>31</v>
      </c>
      <c r="S59" s="22" t="s">
        <v>228</v>
      </c>
      <c r="T59" s="1" t="s">
        <v>977</v>
      </c>
      <c r="U59" s="17" t="s">
        <v>896</v>
      </c>
      <c r="V59" s="17" t="s">
        <v>897</v>
      </c>
      <c r="W59" s="17">
        <v>9401790000</v>
      </c>
      <c r="X59" s="17">
        <v>94017999</v>
      </c>
      <c r="Y59" s="17">
        <v>9401790000</v>
      </c>
      <c r="Z59" s="17"/>
      <c r="AA59" s="17" t="s">
        <v>25</v>
      </c>
    </row>
    <row r="60" spans="1:27" s="6" customFormat="1">
      <c r="A60" s="4"/>
      <c r="B60" s="4"/>
      <c r="C60" s="4"/>
      <c r="D60" s="4"/>
      <c r="E60" s="16">
        <f t="shared" si="0"/>
        <v>0</v>
      </c>
      <c r="F60" s="24"/>
      <c r="G60" s="24"/>
      <c r="H60" s="24"/>
      <c r="I60" s="24"/>
      <c r="J60" s="4" t="s">
        <v>97</v>
      </c>
      <c r="K60" s="5" t="s">
        <v>343</v>
      </c>
      <c r="L60" s="4" t="s">
        <v>1722</v>
      </c>
      <c r="M60" s="4" t="s">
        <v>1686</v>
      </c>
      <c r="N60" s="4" t="s">
        <v>1687</v>
      </c>
      <c r="O60" s="4" t="s">
        <v>2161</v>
      </c>
      <c r="P60" s="4" t="s">
        <v>30</v>
      </c>
      <c r="Q60" s="4" t="s">
        <v>31</v>
      </c>
      <c r="R60" s="4" t="s">
        <v>31</v>
      </c>
      <c r="S60" s="22" t="s">
        <v>120</v>
      </c>
      <c r="T60" s="1"/>
      <c r="U60" s="17" t="s">
        <v>341</v>
      </c>
      <c r="V60" s="17" t="s">
        <v>1624</v>
      </c>
      <c r="W60" s="17" t="s">
        <v>342</v>
      </c>
      <c r="X60" s="17"/>
      <c r="Y60" s="17" t="s">
        <v>1719</v>
      </c>
      <c r="Z60" s="17"/>
      <c r="AA60" s="17" t="s">
        <v>25</v>
      </c>
    </row>
    <row r="61" spans="1:27" s="6" customFormat="1" ht="57">
      <c r="A61" s="4"/>
      <c r="B61" s="4"/>
      <c r="C61" s="4"/>
      <c r="D61" s="4"/>
      <c r="E61" s="16">
        <f t="shared" si="0"/>
        <v>0</v>
      </c>
      <c r="F61" s="24"/>
      <c r="G61" s="24"/>
      <c r="H61" s="24"/>
      <c r="I61" s="24"/>
      <c r="J61" s="4" t="s">
        <v>97</v>
      </c>
      <c r="K61" s="5" t="s">
        <v>2011</v>
      </c>
      <c r="L61" s="4" t="s">
        <v>2012</v>
      </c>
      <c r="M61" s="4" t="s">
        <v>2013</v>
      </c>
      <c r="N61" s="4" t="s">
        <v>2014</v>
      </c>
      <c r="O61" s="4" t="s">
        <v>2203</v>
      </c>
      <c r="P61" s="4" t="s">
        <v>30</v>
      </c>
      <c r="Q61" s="4" t="s">
        <v>31</v>
      </c>
      <c r="R61" s="4" t="s">
        <v>31</v>
      </c>
      <c r="S61" s="22" t="s">
        <v>2015</v>
      </c>
      <c r="T61" s="1" t="s">
        <v>2016</v>
      </c>
      <c r="U61" s="17"/>
      <c r="V61" s="17"/>
      <c r="W61" s="17"/>
      <c r="X61" s="17"/>
      <c r="Y61" s="17"/>
      <c r="Z61" s="17"/>
      <c r="AA61" s="17" t="s">
        <v>25</v>
      </c>
    </row>
    <row r="62" spans="1:27" s="6" customFormat="1" ht="71.25">
      <c r="A62" s="4"/>
      <c r="B62" s="4"/>
      <c r="C62" s="4"/>
      <c r="D62" s="4"/>
      <c r="E62" s="16">
        <f t="shared" si="0"/>
        <v>0</v>
      </c>
      <c r="F62" s="24"/>
      <c r="G62" s="24"/>
      <c r="H62" s="24"/>
      <c r="I62" s="24"/>
      <c r="J62" s="4" t="s">
        <v>97</v>
      </c>
      <c r="K62" s="5" t="s">
        <v>2005</v>
      </c>
      <c r="L62" s="4" t="s">
        <v>2006</v>
      </c>
      <c r="M62" s="4" t="s">
        <v>2007</v>
      </c>
      <c r="N62" s="4" t="s">
        <v>2008</v>
      </c>
      <c r="O62" s="4" t="s">
        <v>2162</v>
      </c>
      <c r="P62" s="4" t="s">
        <v>30</v>
      </c>
      <c r="Q62" s="4" t="s">
        <v>73</v>
      </c>
      <c r="R62" s="4" t="s">
        <v>31</v>
      </c>
      <c r="S62" s="22" t="s">
        <v>2009</v>
      </c>
      <c r="T62" s="1" t="s">
        <v>2010</v>
      </c>
      <c r="U62" s="17" t="s">
        <v>2054</v>
      </c>
      <c r="V62" s="17" t="s">
        <v>2055</v>
      </c>
      <c r="W62" s="17" t="s">
        <v>2056</v>
      </c>
      <c r="X62" s="17"/>
      <c r="Y62" s="17" t="s">
        <v>2066</v>
      </c>
      <c r="Z62" s="17"/>
      <c r="AA62" s="17" t="s">
        <v>25</v>
      </c>
    </row>
    <row r="63" spans="1:27" s="6" customFormat="1" ht="85.5">
      <c r="A63" s="4"/>
      <c r="B63" s="4"/>
      <c r="C63" s="4"/>
      <c r="D63" s="4"/>
      <c r="E63" s="16">
        <f t="shared" si="0"/>
        <v>0</v>
      </c>
      <c r="F63" s="24"/>
      <c r="G63" s="24"/>
      <c r="H63" s="24"/>
      <c r="I63" s="24"/>
      <c r="J63" s="4" t="s">
        <v>97</v>
      </c>
      <c r="K63" s="5" t="s">
        <v>676</v>
      </c>
      <c r="L63" s="4" t="s">
        <v>673</v>
      </c>
      <c r="M63" s="4" t="s">
        <v>674</v>
      </c>
      <c r="N63" s="4" t="s">
        <v>677</v>
      </c>
      <c r="O63" s="4" t="s">
        <v>2163</v>
      </c>
      <c r="P63" s="4" t="s">
        <v>30</v>
      </c>
      <c r="Q63" s="4" t="s">
        <v>31</v>
      </c>
      <c r="R63" s="4" t="s">
        <v>31</v>
      </c>
      <c r="S63" s="22" t="s">
        <v>228</v>
      </c>
      <c r="T63" s="1" t="s">
        <v>967</v>
      </c>
      <c r="U63" s="17" t="s">
        <v>882</v>
      </c>
      <c r="V63" s="17" t="s">
        <v>883</v>
      </c>
      <c r="W63" s="17">
        <v>3824999999</v>
      </c>
      <c r="X63" s="17">
        <v>38249099</v>
      </c>
      <c r="Y63" s="17">
        <v>3824999699</v>
      </c>
      <c r="Z63" s="17"/>
      <c r="AA63" s="17" t="s">
        <v>25</v>
      </c>
    </row>
    <row r="64" spans="1:27" s="6" customFormat="1" ht="71.25">
      <c r="A64" s="4"/>
      <c r="B64" s="4"/>
      <c r="C64" s="4"/>
      <c r="D64" s="4"/>
      <c r="E64" s="16">
        <f t="shared" si="0"/>
        <v>0</v>
      </c>
      <c r="F64" s="24"/>
      <c r="G64" s="24"/>
      <c r="H64" s="24"/>
      <c r="I64" s="24"/>
      <c r="J64" s="4" t="s">
        <v>97</v>
      </c>
      <c r="K64" s="5" t="s">
        <v>672</v>
      </c>
      <c r="L64" s="4" t="s">
        <v>673</v>
      </c>
      <c r="M64" s="4" t="s">
        <v>674</v>
      </c>
      <c r="N64" s="4" t="s">
        <v>675</v>
      </c>
      <c r="O64" s="4" t="s">
        <v>2163</v>
      </c>
      <c r="P64" s="4" t="s">
        <v>30</v>
      </c>
      <c r="Q64" s="4" t="s">
        <v>31</v>
      </c>
      <c r="R64" s="4" t="s">
        <v>31</v>
      </c>
      <c r="S64" s="22" t="s">
        <v>228</v>
      </c>
      <c r="T64" s="1" t="s">
        <v>966</v>
      </c>
      <c r="U64" s="17" t="s">
        <v>882</v>
      </c>
      <c r="V64" s="17" t="s">
        <v>883</v>
      </c>
      <c r="W64" s="17">
        <v>3824999999</v>
      </c>
      <c r="X64" s="17">
        <v>38249099</v>
      </c>
      <c r="Y64" s="17">
        <v>3824999699</v>
      </c>
      <c r="Z64" s="17"/>
      <c r="AA64" s="17" t="s">
        <v>25</v>
      </c>
    </row>
    <row r="65" spans="1:27" s="6" customFormat="1" ht="85.5">
      <c r="A65" s="4"/>
      <c r="B65" s="4"/>
      <c r="C65" s="4"/>
      <c r="D65" s="4"/>
      <c r="E65" s="16">
        <f t="shared" si="0"/>
        <v>0</v>
      </c>
      <c r="F65" s="24"/>
      <c r="G65" s="24"/>
      <c r="H65" s="24"/>
      <c r="I65" s="24"/>
      <c r="J65" s="4" t="s">
        <v>97</v>
      </c>
      <c r="K65" s="5" t="s">
        <v>1933</v>
      </c>
      <c r="L65" s="4" t="s">
        <v>1934</v>
      </c>
      <c r="M65" s="4" t="s">
        <v>1935</v>
      </c>
      <c r="N65" s="4" t="s">
        <v>1936</v>
      </c>
      <c r="O65" s="4" t="s">
        <v>2164</v>
      </c>
      <c r="P65" s="4" t="s">
        <v>30</v>
      </c>
      <c r="Q65" s="4" t="s">
        <v>128</v>
      </c>
      <c r="R65" s="4" t="s">
        <v>31</v>
      </c>
      <c r="S65" s="22" t="s">
        <v>1937</v>
      </c>
      <c r="T65" s="1" t="s">
        <v>1938</v>
      </c>
      <c r="U65" s="17" t="s">
        <v>2036</v>
      </c>
      <c r="V65" s="17" t="s">
        <v>2036</v>
      </c>
      <c r="W65" s="17" t="s">
        <v>2037</v>
      </c>
      <c r="X65" s="17"/>
      <c r="Y65" s="17" t="s">
        <v>2060</v>
      </c>
      <c r="Z65" s="17"/>
      <c r="AA65" s="17" t="s">
        <v>25</v>
      </c>
    </row>
    <row r="66" spans="1:27" s="6" customFormat="1" ht="185.25">
      <c r="A66" s="4"/>
      <c r="B66" s="4"/>
      <c r="C66" s="4"/>
      <c r="D66" s="4"/>
      <c r="E66" s="16">
        <f t="shared" si="0"/>
        <v>0</v>
      </c>
      <c r="F66" s="24"/>
      <c r="G66" s="24"/>
      <c r="H66" s="24"/>
      <c r="I66" s="24"/>
      <c r="J66" s="4" t="s">
        <v>97</v>
      </c>
      <c r="K66" s="5" t="s">
        <v>1970</v>
      </c>
      <c r="L66" s="4" t="s">
        <v>1971</v>
      </c>
      <c r="M66" s="4" t="s">
        <v>1972</v>
      </c>
      <c r="N66" s="4" t="s">
        <v>1973</v>
      </c>
      <c r="O66" s="4" t="s">
        <v>1382</v>
      </c>
      <c r="P66" s="4" t="s">
        <v>30</v>
      </c>
      <c r="Q66" s="4" t="s">
        <v>128</v>
      </c>
      <c r="R66" s="4" t="s">
        <v>31</v>
      </c>
      <c r="S66" s="22" t="s">
        <v>1974</v>
      </c>
      <c r="T66" s="1" t="s">
        <v>1975</v>
      </c>
      <c r="U66" s="17" t="s">
        <v>2044</v>
      </c>
      <c r="V66" s="17" t="s">
        <v>2045</v>
      </c>
      <c r="W66" s="17" t="s">
        <v>2046</v>
      </c>
      <c r="X66" s="17"/>
      <c r="Y66" s="17" t="s">
        <v>2045</v>
      </c>
      <c r="Z66" s="17"/>
      <c r="AA66" s="17" t="s">
        <v>25</v>
      </c>
    </row>
    <row r="67" spans="1:27" s="6" customFormat="1" ht="57">
      <c r="A67" s="4"/>
      <c r="B67" s="4"/>
      <c r="C67" s="4"/>
      <c r="D67" s="4"/>
      <c r="E67" s="16">
        <f t="shared" si="0"/>
        <v>0</v>
      </c>
      <c r="F67" s="24"/>
      <c r="G67" s="24"/>
      <c r="H67" s="24"/>
      <c r="I67" s="24"/>
      <c r="J67" s="4" t="s">
        <v>97</v>
      </c>
      <c r="K67" s="5" t="s">
        <v>731</v>
      </c>
      <c r="L67" s="4" t="s">
        <v>732</v>
      </c>
      <c r="M67" s="4" t="s">
        <v>733</v>
      </c>
      <c r="N67" s="4" t="s">
        <v>734</v>
      </c>
      <c r="O67" s="4" t="s">
        <v>2169</v>
      </c>
      <c r="P67" s="4" t="s">
        <v>30</v>
      </c>
      <c r="Q67" s="4" t="s">
        <v>315</v>
      </c>
      <c r="R67" s="4" t="s">
        <v>31</v>
      </c>
      <c r="S67" s="22" t="s">
        <v>120</v>
      </c>
      <c r="T67" s="1" t="s">
        <v>982</v>
      </c>
      <c r="U67" s="17" t="s">
        <v>902</v>
      </c>
      <c r="V67" s="17" t="s">
        <v>903</v>
      </c>
      <c r="W67" s="17">
        <v>8207900000</v>
      </c>
      <c r="X67" s="17">
        <v>82079001</v>
      </c>
      <c r="Y67" s="17">
        <v>8207903000</v>
      </c>
      <c r="Z67" s="17"/>
      <c r="AA67" s="17" t="s">
        <v>25</v>
      </c>
    </row>
    <row r="68" spans="1:27" s="6" customFormat="1" ht="42.75">
      <c r="A68" s="4"/>
      <c r="B68" s="4"/>
      <c r="C68" s="4"/>
      <c r="D68" s="4"/>
      <c r="E68" s="16">
        <f t="shared" ref="E68:E131" si="1">SUM(B68*D68)</f>
        <v>0</v>
      </c>
      <c r="F68" s="24"/>
      <c r="G68" s="24"/>
      <c r="H68" s="24"/>
      <c r="I68" s="24"/>
      <c r="J68" s="4" t="s">
        <v>97</v>
      </c>
      <c r="K68" s="5" t="s">
        <v>846</v>
      </c>
      <c r="L68" s="4" t="s">
        <v>847</v>
      </c>
      <c r="M68" s="4" t="s">
        <v>848</v>
      </c>
      <c r="N68" s="4">
        <v>205825870</v>
      </c>
      <c r="O68" s="4" t="s">
        <v>2169</v>
      </c>
      <c r="P68" s="4" t="s">
        <v>30</v>
      </c>
      <c r="Q68" s="4" t="s">
        <v>73</v>
      </c>
      <c r="R68" s="4" t="s">
        <v>31</v>
      </c>
      <c r="S68" s="22" t="s">
        <v>834</v>
      </c>
      <c r="T68" s="1" t="s">
        <v>1017</v>
      </c>
      <c r="U68" s="17" t="s">
        <v>947</v>
      </c>
      <c r="V68" s="17" t="s">
        <v>895</v>
      </c>
      <c r="W68" s="17">
        <v>9403700000</v>
      </c>
      <c r="X68" s="17">
        <v>94037099</v>
      </c>
      <c r="Y68" s="17">
        <v>9403700000</v>
      </c>
      <c r="Z68" s="17"/>
      <c r="AA68" s="17" t="s">
        <v>25</v>
      </c>
    </row>
    <row r="69" spans="1:27" s="6" customFormat="1" ht="156.75">
      <c r="A69" s="4"/>
      <c r="B69" s="4"/>
      <c r="C69" s="4"/>
      <c r="D69" s="4"/>
      <c r="E69" s="16">
        <f t="shared" si="1"/>
        <v>0</v>
      </c>
      <c r="F69" s="24"/>
      <c r="G69" s="24"/>
      <c r="H69" s="24"/>
      <c r="I69" s="24"/>
      <c r="J69" s="4" t="s">
        <v>97</v>
      </c>
      <c r="K69" s="5" t="s">
        <v>1901</v>
      </c>
      <c r="L69" s="4" t="s">
        <v>1902</v>
      </c>
      <c r="M69" s="4" t="s">
        <v>749</v>
      </c>
      <c r="N69" s="4" t="s">
        <v>1903</v>
      </c>
      <c r="O69" s="4" t="s">
        <v>2169</v>
      </c>
      <c r="P69" s="4" t="s">
        <v>30</v>
      </c>
      <c r="Q69" s="4" t="s">
        <v>751</v>
      </c>
      <c r="R69" s="4" t="s">
        <v>31</v>
      </c>
      <c r="S69" s="22" t="s">
        <v>1904</v>
      </c>
      <c r="T69" s="1" t="s">
        <v>1905</v>
      </c>
      <c r="U69" s="17" t="s">
        <v>2028</v>
      </c>
      <c r="V69" s="17" t="s">
        <v>912</v>
      </c>
      <c r="W69" s="17" t="s">
        <v>2029</v>
      </c>
      <c r="X69" s="17"/>
      <c r="Y69" s="17" t="s">
        <v>2029</v>
      </c>
      <c r="Z69" s="17"/>
      <c r="AA69" s="17" t="s">
        <v>25</v>
      </c>
    </row>
    <row r="70" spans="1:27" s="6" customFormat="1" ht="28.5">
      <c r="A70" s="4"/>
      <c r="B70" s="4"/>
      <c r="C70" s="4"/>
      <c r="D70" s="4"/>
      <c r="E70" s="16">
        <f t="shared" si="1"/>
        <v>0</v>
      </c>
      <c r="F70" s="24"/>
      <c r="G70" s="24"/>
      <c r="H70" s="24"/>
      <c r="I70" s="24"/>
      <c r="J70" s="4" t="s">
        <v>97</v>
      </c>
      <c r="K70" s="5" t="s">
        <v>695</v>
      </c>
      <c r="L70" s="4" t="s">
        <v>696</v>
      </c>
      <c r="M70" s="4" t="s">
        <v>228</v>
      </c>
      <c r="N70" s="4" t="s">
        <v>697</v>
      </c>
      <c r="O70" s="4" t="s">
        <v>2169</v>
      </c>
      <c r="P70" s="4" t="s">
        <v>30</v>
      </c>
      <c r="Q70" s="4" t="s">
        <v>73</v>
      </c>
      <c r="R70" s="4" t="s">
        <v>31</v>
      </c>
      <c r="S70" s="22" t="s">
        <v>228</v>
      </c>
      <c r="T70" s="1" t="s">
        <v>973</v>
      </c>
      <c r="U70" s="17" t="s">
        <v>891</v>
      </c>
      <c r="V70" s="17" t="s">
        <v>892</v>
      </c>
      <c r="W70" s="17">
        <v>9403200000</v>
      </c>
      <c r="X70" s="17">
        <v>94032099</v>
      </c>
      <c r="Y70" s="17">
        <v>9403208000</v>
      </c>
      <c r="Z70" s="17"/>
      <c r="AA70" s="17" t="s">
        <v>25</v>
      </c>
    </row>
    <row r="71" spans="1:27" s="6" customFormat="1" ht="128.25">
      <c r="A71" s="4"/>
      <c r="B71" s="4"/>
      <c r="C71" s="4"/>
      <c r="D71" s="4"/>
      <c r="E71" s="16">
        <f t="shared" si="1"/>
        <v>0</v>
      </c>
      <c r="F71" s="24"/>
      <c r="G71" s="24"/>
      <c r="H71" s="24"/>
      <c r="I71" s="24"/>
      <c r="J71" s="4" t="s">
        <v>97</v>
      </c>
      <c r="K71" s="5" t="s">
        <v>1918</v>
      </c>
      <c r="L71" s="4" t="s">
        <v>1919</v>
      </c>
      <c r="M71" s="4" t="s">
        <v>1920</v>
      </c>
      <c r="N71" s="4">
        <v>5074711001</v>
      </c>
      <c r="O71" s="4" t="s">
        <v>2169</v>
      </c>
      <c r="P71" s="4" t="s">
        <v>30</v>
      </c>
      <c r="Q71" s="4" t="s">
        <v>128</v>
      </c>
      <c r="R71" s="4" t="s">
        <v>31</v>
      </c>
      <c r="S71" s="22" t="s">
        <v>1921</v>
      </c>
      <c r="T71" s="1" t="s">
        <v>1922</v>
      </c>
      <c r="U71" s="17" t="s">
        <v>1476</v>
      </c>
      <c r="V71" s="17" t="s">
        <v>1476</v>
      </c>
      <c r="W71" s="17" t="s">
        <v>913</v>
      </c>
      <c r="X71" s="17"/>
      <c r="Y71" s="17" t="s">
        <v>913</v>
      </c>
      <c r="Z71" s="17"/>
      <c r="AA71" s="17" t="s">
        <v>25</v>
      </c>
    </row>
    <row r="72" spans="1:27" s="6" customFormat="1" ht="28.5">
      <c r="A72" s="4"/>
      <c r="B72" s="4"/>
      <c r="C72" s="4"/>
      <c r="D72" s="4"/>
      <c r="E72" s="16">
        <f t="shared" si="1"/>
        <v>0</v>
      </c>
      <c r="F72" s="24"/>
      <c r="G72" s="24"/>
      <c r="H72" s="24"/>
      <c r="I72" s="24"/>
      <c r="J72" s="4" t="s">
        <v>97</v>
      </c>
      <c r="K72" s="5" t="s">
        <v>687</v>
      </c>
      <c r="L72" s="4" t="s">
        <v>688</v>
      </c>
      <c r="M72" s="4" t="s">
        <v>228</v>
      </c>
      <c r="N72" s="4" t="s">
        <v>689</v>
      </c>
      <c r="O72" s="4" t="s">
        <v>2169</v>
      </c>
      <c r="P72" s="4" t="s">
        <v>30</v>
      </c>
      <c r="Q72" s="4" t="s">
        <v>73</v>
      </c>
      <c r="R72" s="4" t="s">
        <v>31</v>
      </c>
      <c r="S72" s="22" t="s">
        <v>228</v>
      </c>
      <c r="T72" s="1" t="s">
        <v>971</v>
      </c>
      <c r="U72" s="17" t="s">
        <v>888</v>
      </c>
      <c r="V72" s="17" t="s">
        <v>888</v>
      </c>
      <c r="W72" s="17">
        <v>9017801000</v>
      </c>
      <c r="X72" s="17">
        <v>90178001</v>
      </c>
      <c r="Y72" s="17">
        <v>9017801000</v>
      </c>
      <c r="Z72" s="17"/>
      <c r="AA72" s="17" t="s">
        <v>25</v>
      </c>
    </row>
    <row r="73" spans="1:27" s="6" customFormat="1" ht="28.5">
      <c r="A73" s="4"/>
      <c r="B73" s="4"/>
      <c r="C73" s="4"/>
      <c r="D73" s="4"/>
      <c r="E73" s="16">
        <f t="shared" si="1"/>
        <v>0</v>
      </c>
      <c r="F73" s="24"/>
      <c r="G73" s="24"/>
      <c r="H73" s="24"/>
      <c r="I73" s="24"/>
      <c r="J73" s="4" t="s">
        <v>97</v>
      </c>
      <c r="K73" s="5" t="s">
        <v>1222</v>
      </c>
      <c r="L73" s="4" t="s">
        <v>1221</v>
      </c>
      <c r="M73" s="4" t="s">
        <v>82</v>
      </c>
      <c r="N73" s="4" t="s">
        <v>1323</v>
      </c>
      <c r="O73" s="4" t="s">
        <v>2169</v>
      </c>
      <c r="P73" s="4" t="s">
        <v>30</v>
      </c>
      <c r="Q73" s="4" t="s">
        <v>31</v>
      </c>
      <c r="R73" s="4" t="s">
        <v>31</v>
      </c>
      <c r="S73" s="22" t="str">
        <f>HYPERLINK("https://www.uline.com/Product/Detail/S-20449/Hearing-Protection/3M-Peltor-Optime-105-Earmuffs","Uline ")</f>
        <v xml:space="preserve">Uline </v>
      </c>
      <c r="T73" s="1" t="s">
        <v>1586</v>
      </c>
      <c r="U73" s="17" t="s">
        <v>876</v>
      </c>
      <c r="V73" s="17" t="s">
        <v>877</v>
      </c>
      <c r="W73" s="17"/>
      <c r="X73" s="17"/>
      <c r="Y73" s="17" t="s">
        <v>1484</v>
      </c>
      <c r="Z73" s="17"/>
      <c r="AA73" s="17" t="s">
        <v>25</v>
      </c>
    </row>
    <row r="74" spans="1:27" s="6" customFormat="1" ht="28.5">
      <c r="A74" s="4"/>
      <c r="B74" s="4"/>
      <c r="C74" s="4"/>
      <c r="D74" s="4"/>
      <c r="E74" s="16">
        <f t="shared" si="1"/>
        <v>0</v>
      </c>
      <c r="F74" s="24"/>
      <c r="G74" s="24"/>
      <c r="H74" s="24"/>
      <c r="I74" s="24"/>
      <c r="J74" s="4" t="s">
        <v>97</v>
      </c>
      <c r="K74" s="5" t="s">
        <v>655</v>
      </c>
      <c r="L74" s="4" t="s">
        <v>656</v>
      </c>
      <c r="M74" s="4" t="s">
        <v>657</v>
      </c>
      <c r="N74" s="4" t="s">
        <v>658</v>
      </c>
      <c r="O74" s="4" t="s">
        <v>2171</v>
      </c>
      <c r="P74" s="4" t="s">
        <v>30</v>
      </c>
      <c r="Q74" s="4" t="s">
        <v>315</v>
      </c>
      <c r="R74" s="4" t="s">
        <v>31</v>
      </c>
      <c r="S74" s="22" t="s">
        <v>228</v>
      </c>
      <c r="T74" s="1" t="s">
        <v>961</v>
      </c>
      <c r="U74" s="17" t="s">
        <v>875</v>
      </c>
      <c r="V74" s="17" t="s">
        <v>201</v>
      </c>
      <c r="W74" s="17">
        <v>9004901000</v>
      </c>
      <c r="X74" s="17">
        <v>90049099</v>
      </c>
      <c r="Y74" s="17">
        <v>9004901000</v>
      </c>
      <c r="Z74" s="17"/>
      <c r="AA74" s="17" t="s">
        <v>25</v>
      </c>
    </row>
    <row r="75" spans="1:27" s="6" customFormat="1" ht="42.75">
      <c r="A75" s="4"/>
      <c r="B75" s="4"/>
      <c r="C75" s="4"/>
      <c r="D75" s="4"/>
      <c r="E75" s="16">
        <f t="shared" si="1"/>
        <v>0</v>
      </c>
      <c r="F75" s="24"/>
      <c r="G75" s="24"/>
      <c r="H75" s="24"/>
      <c r="I75" s="24"/>
      <c r="J75" s="4" t="s">
        <v>97</v>
      </c>
      <c r="K75" s="5" t="s">
        <v>631</v>
      </c>
      <c r="L75" s="4" t="s">
        <v>632</v>
      </c>
      <c r="M75" s="4" t="s">
        <v>82</v>
      </c>
      <c r="N75" s="4" t="s">
        <v>633</v>
      </c>
      <c r="O75" s="4" t="s">
        <v>2174</v>
      </c>
      <c r="P75" s="4" t="s">
        <v>30</v>
      </c>
      <c r="Q75" s="4" t="s">
        <v>31</v>
      </c>
      <c r="R75" s="4" t="s">
        <v>31</v>
      </c>
      <c r="S75" s="22" t="s">
        <v>228</v>
      </c>
      <c r="T75" s="1" t="s">
        <v>955</v>
      </c>
      <c r="U75" s="17" t="s">
        <v>870</v>
      </c>
      <c r="V75" s="17" t="s">
        <v>869</v>
      </c>
      <c r="W75" s="17">
        <v>6307903000</v>
      </c>
      <c r="X75" s="17">
        <v>63079099</v>
      </c>
      <c r="Y75" s="17">
        <v>6307909899</v>
      </c>
      <c r="Z75" s="17"/>
      <c r="AA75" s="17" t="s">
        <v>25</v>
      </c>
    </row>
    <row r="76" spans="1:27" s="6" customFormat="1" ht="42.75">
      <c r="A76" s="4"/>
      <c r="B76" s="4"/>
      <c r="C76" s="4"/>
      <c r="D76" s="4"/>
      <c r="E76" s="16">
        <f t="shared" si="1"/>
        <v>0</v>
      </c>
      <c r="F76" s="24"/>
      <c r="G76" s="24"/>
      <c r="H76" s="24"/>
      <c r="I76" s="24"/>
      <c r="J76" s="4" t="s">
        <v>97</v>
      </c>
      <c r="K76" s="5" t="s">
        <v>716</v>
      </c>
      <c r="L76" s="4" t="s">
        <v>717</v>
      </c>
      <c r="M76" s="4" t="s">
        <v>228</v>
      </c>
      <c r="N76" s="4" t="s">
        <v>718</v>
      </c>
      <c r="O76" s="4" t="s">
        <v>2175</v>
      </c>
      <c r="P76" s="4" t="s">
        <v>30</v>
      </c>
      <c r="Q76" s="4" t="s">
        <v>73</v>
      </c>
      <c r="R76" s="4" t="s">
        <v>31</v>
      </c>
      <c r="S76" s="22" t="s">
        <v>228</v>
      </c>
      <c r="T76" s="1" t="s">
        <v>978</v>
      </c>
      <c r="U76" s="17" t="s">
        <v>1083</v>
      </c>
      <c r="V76" s="17" t="s">
        <v>1083</v>
      </c>
      <c r="W76" s="17" t="s">
        <v>1083</v>
      </c>
      <c r="X76" s="17" t="s">
        <v>1083</v>
      </c>
      <c r="Y76" s="17" t="s">
        <v>1083</v>
      </c>
      <c r="Z76" s="17"/>
      <c r="AA76" s="17" t="s">
        <v>25</v>
      </c>
    </row>
    <row r="77" spans="1:27" s="6" customFormat="1" ht="28.5">
      <c r="A77" s="4"/>
      <c r="B77" s="4"/>
      <c r="C77" s="4"/>
      <c r="D77" s="4"/>
      <c r="E77" s="16">
        <f t="shared" si="1"/>
        <v>0</v>
      </c>
      <c r="F77" s="24"/>
      <c r="G77" s="24"/>
      <c r="H77" s="24"/>
      <c r="I77" s="24"/>
      <c r="J77" s="4" t="s">
        <v>97</v>
      </c>
      <c r="K77" s="5" t="s">
        <v>2102</v>
      </c>
      <c r="L77" s="4" t="s">
        <v>2103</v>
      </c>
      <c r="M77" s="4" t="s">
        <v>2111</v>
      </c>
      <c r="N77" s="4">
        <v>30603</v>
      </c>
      <c r="O77" s="4" t="s">
        <v>2202</v>
      </c>
      <c r="P77" s="4" t="s">
        <v>30</v>
      </c>
      <c r="Q77" s="4"/>
      <c r="R77" s="4"/>
      <c r="S77" s="22"/>
      <c r="T77" s="1" t="s">
        <v>2115</v>
      </c>
      <c r="U77" s="17" t="s">
        <v>2118</v>
      </c>
      <c r="V77" s="17" t="s">
        <v>2119</v>
      </c>
      <c r="W77" s="17" t="s">
        <v>2120</v>
      </c>
      <c r="X77" s="17" t="s">
        <v>2126</v>
      </c>
      <c r="Y77" s="17" t="s">
        <v>2125</v>
      </c>
      <c r="Z77" s="17"/>
      <c r="AA77" s="17" t="s">
        <v>25</v>
      </c>
    </row>
    <row r="78" spans="1:27" s="6" customFormat="1" ht="28.5">
      <c r="A78" s="4"/>
      <c r="B78" s="4"/>
      <c r="C78" s="4"/>
      <c r="D78" s="4"/>
      <c r="E78" s="16">
        <f t="shared" si="1"/>
        <v>0</v>
      </c>
      <c r="F78" s="24"/>
      <c r="G78" s="24"/>
      <c r="H78" s="24"/>
      <c r="I78" s="24"/>
      <c r="J78" s="4" t="s">
        <v>97</v>
      </c>
      <c r="K78" s="5" t="s">
        <v>1245</v>
      </c>
      <c r="L78" s="4" t="s">
        <v>1246</v>
      </c>
      <c r="M78" s="4" t="s">
        <v>1370</v>
      </c>
      <c r="N78" s="4">
        <v>92003</v>
      </c>
      <c r="O78" s="4" t="s">
        <v>2177</v>
      </c>
      <c r="P78" s="4" t="s">
        <v>30</v>
      </c>
      <c r="Q78" s="4" t="s">
        <v>31</v>
      </c>
      <c r="R78" s="4" t="s">
        <v>31</v>
      </c>
      <c r="S78" s="22" t="str">
        <f>HYPERLINK("https://www.amazon.com/Super-Lube-92003-Lubricating-Translucent/dp/B0081JE0OO/ref=sr_1_1?crid=22GU4ZMEBQOFO&amp;keywords=super%20lube%20synthetic%20grease%20with%20ptfe&amp;qid=1557423822&amp;s=gateway&amp;sprefix=super%20lube,aps,208&amp;sr=8-1","Amazon")</f>
        <v>Amazon</v>
      </c>
      <c r="T78" s="1" t="s">
        <v>1598</v>
      </c>
      <c r="U78" s="17" t="s">
        <v>1478</v>
      </c>
      <c r="V78" s="17" t="s">
        <v>1478</v>
      </c>
      <c r="W78" s="17"/>
      <c r="X78" s="17"/>
      <c r="Y78" s="17" t="s">
        <v>1478</v>
      </c>
      <c r="Z78" s="17"/>
      <c r="AA78" s="17" t="s">
        <v>25</v>
      </c>
    </row>
    <row r="79" spans="1:27" s="6" customFormat="1" ht="42.75">
      <c r="A79" s="4"/>
      <c r="B79" s="4"/>
      <c r="C79" s="4"/>
      <c r="D79" s="4"/>
      <c r="E79" s="16">
        <f t="shared" si="1"/>
        <v>0</v>
      </c>
      <c r="F79" s="24"/>
      <c r="G79" s="24"/>
      <c r="H79" s="24"/>
      <c r="I79" s="24"/>
      <c r="J79" s="4" t="s">
        <v>97</v>
      </c>
      <c r="K79" s="5" t="s">
        <v>828</v>
      </c>
      <c r="L79" s="4" t="s">
        <v>829</v>
      </c>
      <c r="M79" s="4" t="s">
        <v>830</v>
      </c>
      <c r="N79" s="4" t="s">
        <v>831</v>
      </c>
      <c r="O79" s="4" t="s">
        <v>2178</v>
      </c>
      <c r="P79" s="4" t="s">
        <v>30</v>
      </c>
      <c r="Q79" s="4" t="s">
        <v>73</v>
      </c>
      <c r="R79" s="4" t="s">
        <v>31</v>
      </c>
      <c r="S79" s="22" t="s">
        <v>78</v>
      </c>
      <c r="T79" s="1" t="s">
        <v>1010</v>
      </c>
      <c r="U79" s="17" t="s">
        <v>937</v>
      </c>
      <c r="V79" s="17" t="s">
        <v>938</v>
      </c>
      <c r="W79" s="17">
        <v>8203400000</v>
      </c>
      <c r="X79" s="17">
        <v>82034002</v>
      </c>
      <c r="Y79" s="17">
        <v>8203400000</v>
      </c>
      <c r="Z79" s="17"/>
      <c r="AA79" s="17" t="s">
        <v>25</v>
      </c>
    </row>
    <row r="80" spans="1:27" s="6" customFormat="1" ht="213.75">
      <c r="A80" s="4"/>
      <c r="B80" s="4"/>
      <c r="C80" s="4"/>
      <c r="D80" s="4"/>
      <c r="E80" s="16">
        <f t="shared" si="1"/>
        <v>0</v>
      </c>
      <c r="F80" s="24"/>
      <c r="G80" s="24"/>
      <c r="H80" s="24"/>
      <c r="I80" s="24"/>
      <c r="J80" s="4" t="s">
        <v>97</v>
      </c>
      <c r="K80" s="5" t="s">
        <v>1692</v>
      </c>
      <c r="L80" s="4" t="s">
        <v>1691</v>
      </c>
      <c r="M80" s="4" t="s">
        <v>1689</v>
      </c>
      <c r="N80" s="4" t="s">
        <v>1690</v>
      </c>
      <c r="O80" s="4" t="s">
        <v>2179</v>
      </c>
      <c r="P80" s="4" t="s">
        <v>30</v>
      </c>
      <c r="Q80" s="4"/>
      <c r="R80" s="4" t="s">
        <v>31</v>
      </c>
      <c r="S80" s="22" t="s">
        <v>1694</v>
      </c>
      <c r="T80" s="1" t="s">
        <v>1693</v>
      </c>
      <c r="U80" s="17" t="s">
        <v>154</v>
      </c>
      <c r="V80" s="17" t="s">
        <v>154</v>
      </c>
      <c r="W80" s="17" t="s">
        <v>154</v>
      </c>
      <c r="X80" s="17" t="s">
        <v>154</v>
      </c>
      <c r="Y80" s="17"/>
      <c r="Z80" s="17"/>
      <c r="AA80" s="17" t="s">
        <v>25</v>
      </c>
    </row>
    <row r="81" spans="1:27" s="6" customFormat="1" ht="114">
      <c r="A81" s="4"/>
      <c r="B81" s="4"/>
      <c r="C81" s="4"/>
      <c r="D81" s="4"/>
      <c r="E81" s="16">
        <f t="shared" si="1"/>
        <v>0</v>
      </c>
      <c r="F81" s="24"/>
      <c r="G81" s="24"/>
      <c r="H81" s="24"/>
      <c r="I81" s="24"/>
      <c r="J81" s="4" t="s">
        <v>97</v>
      </c>
      <c r="K81" s="5" t="s">
        <v>794</v>
      </c>
      <c r="L81" s="4" t="s">
        <v>795</v>
      </c>
      <c r="M81" s="4" t="s">
        <v>754</v>
      </c>
      <c r="N81" s="4" t="s">
        <v>796</v>
      </c>
      <c r="O81" s="4" t="s">
        <v>2181</v>
      </c>
      <c r="P81" s="4" t="s">
        <v>30</v>
      </c>
      <c r="Q81" s="4" t="s">
        <v>73</v>
      </c>
      <c r="R81" s="4" t="s">
        <v>31</v>
      </c>
      <c r="S81" s="22" t="s">
        <v>120</v>
      </c>
      <c r="T81" s="1" t="s">
        <v>999</v>
      </c>
      <c r="U81" s="17" t="s">
        <v>336</v>
      </c>
      <c r="V81" s="17" t="s">
        <v>927</v>
      </c>
      <c r="W81" s="17">
        <v>9027101000</v>
      </c>
      <c r="X81" s="17">
        <v>90271001</v>
      </c>
      <c r="Y81" s="17">
        <v>9027101000</v>
      </c>
      <c r="Z81" s="17"/>
      <c r="AA81" s="17" t="s">
        <v>25</v>
      </c>
    </row>
    <row r="82" spans="1:27" s="6" customFormat="1" ht="28.5">
      <c r="A82" s="4"/>
      <c r="B82" s="4"/>
      <c r="C82" s="4"/>
      <c r="D82" s="4"/>
      <c r="E82" s="16">
        <f t="shared" si="1"/>
        <v>0</v>
      </c>
      <c r="F82" s="24"/>
      <c r="G82" s="24"/>
      <c r="H82" s="24"/>
      <c r="I82" s="24"/>
      <c r="J82" s="4" t="s">
        <v>97</v>
      </c>
      <c r="K82" s="5" t="s">
        <v>2092</v>
      </c>
      <c r="L82" s="4"/>
      <c r="M82" s="4" t="s">
        <v>2093</v>
      </c>
      <c r="N82" s="4" t="s">
        <v>2094</v>
      </c>
      <c r="O82" s="4" t="s">
        <v>2181</v>
      </c>
      <c r="P82" s="4" t="s">
        <v>30</v>
      </c>
      <c r="Q82" s="4" t="s">
        <v>751</v>
      </c>
      <c r="R82" s="4" t="s">
        <v>31</v>
      </c>
      <c r="S82" s="22"/>
      <c r="T82" s="1" t="s">
        <v>2095</v>
      </c>
      <c r="U82" s="17" t="s">
        <v>2097</v>
      </c>
      <c r="V82" s="17" t="s">
        <v>2097</v>
      </c>
      <c r="W82" s="17"/>
      <c r="X82" s="17" t="s">
        <v>2096</v>
      </c>
      <c r="Y82" s="17"/>
      <c r="Z82" s="17"/>
      <c r="AA82" s="17"/>
    </row>
    <row r="83" spans="1:27" s="6" customFormat="1" ht="42.75">
      <c r="A83" s="4"/>
      <c r="B83" s="4"/>
      <c r="C83" s="4"/>
      <c r="D83" s="4"/>
      <c r="E83" s="16">
        <f t="shared" si="1"/>
        <v>0</v>
      </c>
      <c r="F83" s="24"/>
      <c r="G83" s="24"/>
      <c r="H83" s="24"/>
      <c r="I83" s="24"/>
      <c r="J83" s="4" t="s">
        <v>97</v>
      </c>
      <c r="K83" s="5" t="s">
        <v>350</v>
      </c>
      <c r="L83" s="4" t="s">
        <v>855</v>
      </c>
      <c r="M83" s="4" t="s">
        <v>1341</v>
      </c>
      <c r="N83" s="4" t="s">
        <v>351</v>
      </c>
      <c r="O83" s="4" t="s">
        <v>2182</v>
      </c>
      <c r="P83" s="4" t="s">
        <v>30</v>
      </c>
      <c r="Q83" s="4" t="s">
        <v>73</v>
      </c>
      <c r="R83" s="4" t="s">
        <v>31</v>
      </c>
      <c r="S83" s="22" t="s">
        <v>352</v>
      </c>
      <c r="T83" s="1" t="s">
        <v>1020</v>
      </c>
      <c r="U83" s="17" t="s">
        <v>950</v>
      </c>
      <c r="V83" s="17" t="s">
        <v>951</v>
      </c>
      <c r="W83" s="17">
        <v>9030330000</v>
      </c>
      <c r="X83" s="17">
        <v>90303399</v>
      </c>
      <c r="Y83" s="17">
        <v>9030333090</v>
      </c>
      <c r="Z83" s="17"/>
      <c r="AA83" s="17" t="s">
        <v>25</v>
      </c>
    </row>
    <row r="84" spans="1:27" s="6" customFormat="1" ht="71.25">
      <c r="A84" s="4"/>
      <c r="B84" s="4"/>
      <c r="C84" s="4"/>
      <c r="D84" s="4"/>
      <c r="E84" s="16">
        <f t="shared" si="1"/>
        <v>0</v>
      </c>
      <c r="F84" s="24"/>
      <c r="G84" s="24"/>
      <c r="H84" s="24"/>
      <c r="I84" s="24"/>
      <c r="J84" s="4" t="s">
        <v>97</v>
      </c>
      <c r="K84" s="5" t="s">
        <v>1955</v>
      </c>
      <c r="L84" s="4" t="s">
        <v>1956</v>
      </c>
      <c r="M84" s="4" t="s">
        <v>1957</v>
      </c>
      <c r="N84" s="4">
        <v>74037</v>
      </c>
      <c r="O84" s="4" t="s">
        <v>2204</v>
      </c>
      <c r="P84" s="4" t="s">
        <v>30</v>
      </c>
      <c r="Q84" s="4" t="s">
        <v>128</v>
      </c>
      <c r="R84" s="4" t="s">
        <v>31</v>
      </c>
      <c r="S84" s="22" t="s">
        <v>1958</v>
      </c>
      <c r="T84" s="1" t="s">
        <v>1959</v>
      </c>
      <c r="U84" s="17" t="s">
        <v>925</v>
      </c>
      <c r="V84" s="17" t="s">
        <v>926</v>
      </c>
      <c r="W84" s="17" t="s">
        <v>2042</v>
      </c>
      <c r="X84" s="17"/>
      <c r="Y84" s="17" t="s">
        <v>2042</v>
      </c>
      <c r="Z84" s="17"/>
      <c r="AA84" s="17" t="s">
        <v>25</v>
      </c>
    </row>
    <row r="85" spans="1:27" s="6" customFormat="1" ht="57">
      <c r="A85" s="4"/>
      <c r="B85" s="4"/>
      <c r="C85" s="4"/>
      <c r="D85" s="4"/>
      <c r="E85" s="16">
        <f t="shared" si="1"/>
        <v>0</v>
      </c>
      <c r="F85" s="24"/>
      <c r="G85" s="24"/>
      <c r="H85" s="24"/>
      <c r="I85" s="24"/>
      <c r="J85" s="4" t="s">
        <v>97</v>
      </c>
      <c r="K85" s="5" t="s">
        <v>719</v>
      </c>
      <c r="L85" s="4" t="s">
        <v>720</v>
      </c>
      <c r="M85" s="4" t="s">
        <v>228</v>
      </c>
      <c r="N85" s="4" t="s">
        <v>721</v>
      </c>
      <c r="O85" s="4" t="s">
        <v>2183</v>
      </c>
      <c r="P85" s="4" t="s">
        <v>30</v>
      </c>
      <c r="Q85" s="4" t="s">
        <v>73</v>
      </c>
      <c r="R85" s="4" t="s">
        <v>31</v>
      </c>
      <c r="S85" s="22" t="s">
        <v>228</v>
      </c>
      <c r="T85" s="1" t="s">
        <v>979</v>
      </c>
      <c r="U85" s="17" t="s">
        <v>899</v>
      </c>
      <c r="V85" s="17" t="s">
        <v>899</v>
      </c>
      <c r="W85" s="17">
        <v>9017300000</v>
      </c>
      <c r="X85" s="17">
        <v>90173099</v>
      </c>
      <c r="Y85" s="17">
        <v>9017300000</v>
      </c>
      <c r="Z85" s="17"/>
      <c r="AA85" s="17" t="s">
        <v>25</v>
      </c>
    </row>
    <row r="86" spans="1:27" s="6" customFormat="1" ht="42.75">
      <c r="A86" s="4"/>
      <c r="B86" s="4"/>
      <c r="C86" s="4"/>
      <c r="D86" s="4"/>
      <c r="E86" s="16">
        <f t="shared" si="1"/>
        <v>0</v>
      </c>
      <c r="F86" s="24"/>
      <c r="G86" s="24"/>
      <c r="H86" s="24"/>
      <c r="I86" s="24"/>
      <c r="J86" s="4" t="s">
        <v>97</v>
      </c>
      <c r="K86" s="5" t="s">
        <v>791</v>
      </c>
      <c r="L86" s="4" t="s">
        <v>792</v>
      </c>
      <c r="M86" s="4" t="s">
        <v>120</v>
      </c>
      <c r="N86" s="4" t="s">
        <v>793</v>
      </c>
      <c r="O86" s="4" t="s">
        <v>2183</v>
      </c>
      <c r="P86" s="4" t="s">
        <v>30</v>
      </c>
      <c r="Q86" s="4" t="s">
        <v>73</v>
      </c>
      <c r="R86" s="4" t="s">
        <v>31</v>
      </c>
      <c r="S86" s="22" t="s">
        <v>120</v>
      </c>
      <c r="T86" s="1" t="s">
        <v>998</v>
      </c>
      <c r="U86" s="17" t="s">
        <v>925</v>
      </c>
      <c r="V86" s="17" t="s">
        <v>926</v>
      </c>
      <c r="W86" s="17">
        <v>8472909000</v>
      </c>
      <c r="X86" s="17">
        <v>84729009</v>
      </c>
      <c r="Y86" s="17">
        <v>8472909000</v>
      </c>
      <c r="Z86" s="17"/>
      <c r="AA86" s="17" t="s">
        <v>25</v>
      </c>
    </row>
    <row r="87" spans="1:27" s="6" customFormat="1" ht="28.5">
      <c r="A87" s="4"/>
      <c r="B87" s="4"/>
      <c r="C87" s="4"/>
      <c r="D87" s="4"/>
      <c r="E87" s="16">
        <f t="shared" si="1"/>
        <v>0</v>
      </c>
      <c r="F87" s="24"/>
      <c r="G87" s="24"/>
      <c r="H87" s="24"/>
      <c r="I87" s="24"/>
      <c r="J87" s="4" t="s">
        <v>97</v>
      </c>
      <c r="K87" s="5" t="s">
        <v>2104</v>
      </c>
      <c r="L87" s="4" t="s">
        <v>2105</v>
      </c>
      <c r="M87" s="4" t="s">
        <v>1913</v>
      </c>
      <c r="N87" s="4">
        <v>31632</v>
      </c>
      <c r="O87" s="4" t="s">
        <v>2183</v>
      </c>
      <c r="P87" s="4" t="s">
        <v>30</v>
      </c>
      <c r="Q87" s="4"/>
      <c r="R87" s="4"/>
      <c r="S87" s="22"/>
      <c r="T87" s="1" t="s">
        <v>2116</v>
      </c>
      <c r="U87" s="17" t="s">
        <v>2121</v>
      </c>
      <c r="V87" s="17" t="s">
        <v>938</v>
      </c>
      <c r="W87" s="17" t="s">
        <v>938</v>
      </c>
      <c r="X87" s="17" t="s">
        <v>2127</v>
      </c>
      <c r="Y87" s="17" t="s">
        <v>938</v>
      </c>
      <c r="Z87" s="17"/>
      <c r="AA87" s="17" t="s">
        <v>25</v>
      </c>
    </row>
    <row r="88" spans="1:27" s="6" customFormat="1" ht="42.75">
      <c r="A88" s="4"/>
      <c r="B88" s="4"/>
      <c r="C88" s="4"/>
      <c r="D88" s="4"/>
      <c r="E88" s="16">
        <f t="shared" si="1"/>
        <v>0</v>
      </c>
      <c r="F88" s="24"/>
      <c r="G88" s="24"/>
      <c r="H88" s="24"/>
      <c r="I88" s="24"/>
      <c r="J88" s="4" t="s">
        <v>97</v>
      </c>
      <c r="K88" s="5" t="s">
        <v>764</v>
      </c>
      <c r="L88" s="4" t="s">
        <v>765</v>
      </c>
      <c r="M88" s="4" t="s">
        <v>759</v>
      </c>
      <c r="N88" s="4" t="s">
        <v>766</v>
      </c>
      <c r="O88" s="4" t="s">
        <v>2184</v>
      </c>
      <c r="P88" s="4" t="s">
        <v>30</v>
      </c>
      <c r="Q88" s="4" t="s">
        <v>73</v>
      </c>
      <c r="R88" s="4" t="s">
        <v>31</v>
      </c>
      <c r="S88" s="22" t="s">
        <v>120</v>
      </c>
      <c r="T88" s="1" t="s">
        <v>990</v>
      </c>
      <c r="U88" s="17" t="s">
        <v>913</v>
      </c>
      <c r="V88" s="17" t="s">
        <v>913</v>
      </c>
      <c r="W88" s="17">
        <v>8204120000</v>
      </c>
      <c r="X88" s="17">
        <v>82041299</v>
      </c>
      <c r="Y88" s="17">
        <v>8204120000</v>
      </c>
      <c r="Z88" s="17"/>
      <c r="AA88" s="17" t="s">
        <v>25</v>
      </c>
    </row>
    <row r="89" spans="1:27" s="6" customFormat="1" ht="42.75">
      <c r="A89" s="4"/>
      <c r="B89" s="4"/>
      <c r="C89" s="4"/>
      <c r="D89" s="4"/>
      <c r="E89" s="16">
        <f t="shared" si="1"/>
        <v>0</v>
      </c>
      <c r="F89" s="24"/>
      <c r="G89" s="24"/>
      <c r="H89" s="24"/>
      <c r="I89" s="24"/>
      <c r="J89" s="4" t="s">
        <v>97</v>
      </c>
      <c r="K89" s="5" t="s">
        <v>761</v>
      </c>
      <c r="L89" s="4" t="s">
        <v>762</v>
      </c>
      <c r="M89" s="4" t="s">
        <v>759</v>
      </c>
      <c r="N89" s="4" t="s">
        <v>763</v>
      </c>
      <c r="O89" s="4" t="s">
        <v>2184</v>
      </c>
      <c r="P89" s="4" t="s">
        <v>30</v>
      </c>
      <c r="Q89" s="4" t="s">
        <v>73</v>
      </c>
      <c r="R89" s="4" t="s">
        <v>31</v>
      </c>
      <c r="S89" s="22" t="s">
        <v>120</v>
      </c>
      <c r="T89" s="1" t="s">
        <v>989</v>
      </c>
      <c r="U89" s="17" t="s">
        <v>911</v>
      </c>
      <c r="V89" s="17" t="s">
        <v>912</v>
      </c>
      <c r="W89" s="17">
        <v>8203200000</v>
      </c>
      <c r="X89" s="17">
        <v>82032099</v>
      </c>
      <c r="Y89" s="17">
        <v>8203200000</v>
      </c>
      <c r="Z89" s="17"/>
      <c r="AA89" s="17" t="s">
        <v>25</v>
      </c>
    </row>
    <row r="90" spans="1:27" s="6" customFormat="1" ht="42.75">
      <c r="A90" s="4"/>
      <c r="B90" s="4"/>
      <c r="C90" s="4"/>
      <c r="D90" s="4"/>
      <c r="E90" s="16">
        <f t="shared" si="1"/>
        <v>0</v>
      </c>
      <c r="F90" s="24"/>
      <c r="G90" s="24"/>
      <c r="H90" s="24"/>
      <c r="I90" s="24"/>
      <c r="J90" s="4" t="s">
        <v>97</v>
      </c>
      <c r="K90" s="5" t="s">
        <v>1996</v>
      </c>
      <c r="L90" s="4" t="s">
        <v>1988</v>
      </c>
      <c r="M90" s="4" t="s">
        <v>228</v>
      </c>
      <c r="N90" s="4" t="s">
        <v>73</v>
      </c>
      <c r="O90" s="4" t="s">
        <v>2201</v>
      </c>
      <c r="P90" s="4" t="s">
        <v>30</v>
      </c>
      <c r="Q90" s="4" t="s">
        <v>73</v>
      </c>
      <c r="R90" s="4" t="s">
        <v>31</v>
      </c>
      <c r="S90" s="22" t="s">
        <v>1997</v>
      </c>
      <c r="T90" s="1" t="s">
        <v>1998</v>
      </c>
      <c r="U90" s="17" t="s">
        <v>891</v>
      </c>
      <c r="V90" s="17" t="s">
        <v>892</v>
      </c>
      <c r="W90" s="17" t="s">
        <v>227</v>
      </c>
      <c r="X90" s="17"/>
      <c r="Y90" s="17" t="s">
        <v>2064</v>
      </c>
      <c r="Z90" s="17"/>
      <c r="AA90" s="17" t="s">
        <v>25</v>
      </c>
    </row>
    <row r="91" spans="1:27" s="6" customFormat="1" ht="42.75">
      <c r="A91" s="4"/>
      <c r="B91" s="4"/>
      <c r="C91" s="4"/>
      <c r="D91" s="4"/>
      <c r="E91" s="16">
        <f t="shared" si="1"/>
        <v>0</v>
      </c>
      <c r="F91" s="24"/>
      <c r="G91" s="24"/>
      <c r="H91" s="24"/>
      <c r="I91" s="24"/>
      <c r="J91" s="4" t="s">
        <v>97</v>
      </c>
      <c r="K91" s="5" t="s">
        <v>239</v>
      </c>
      <c r="L91" s="4" t="s">
        <v>240</v>
      </c>
      <c r="M91" s="4" t="s">
        <v>228</v>
      </c>
      <c r="N91" s="4" t="s">
        <v>241</v>
      </c>
      <c r="O91" s="4" t="s">
        <v>1841</v>
      </c>
      <c r="P91" s="4" t="s">
        <v>30</v>
      </c>
      <c r="Q91" s="4" t="s">
        <v>242</v>
      </c>
      <c r="R91" s="4" t="s">
        <v>31</v>
      </c>
      <c r="S91" s="22" t="s">
        <v>243</v>
      </c>
      <c r="T91" s="1"/>
      <c r="U91" s="17">
        <v>6210501000</v>
      </c>
      <c r="V91" s="17"/>
      <c r="W91" s="17"/>
      <c r="X91" s="17"/>
      <c r="Y91" s="17"/>
      <c r="Z91" s="17"/>
      <c r="AA91" s="17" t="s">
        <v>25</v>
      </c>
    </row>
    <row r="92" spans="1:27" s="6" customFormat="1" ht="42.75">
      <c r="A92" s="4"/>
      <c r="B92" s="4"/>
      <c r="C92" s="4"/>
      <c r="D92" s="4"/>
      <c r="E92" s="16">
        <f t="shared" si="1"/>
        <v>0</v>
      </c>
      <c r="F92" s="24"/>
      <c r="G92" s="24"/>
      <c r="H92" s="24"/>
      <c r="I92" s="24"/>
      <c r="J92" s="4" t="s">
        <v>97</v>
      </c>
      <c r="K92" s="5" t="s">
        <v>634</v>
      </c>
      <c r="L92" s="4" t="s">
        <v>635</v>
      </c>
      <c r="M92" s="4" t="s">
        <v>636</v>
      </c>
      <c r="N92" s="4" t="s">
        <v>637</v>
      </c>
      <c r="O92" s="4" t="s">
        <v>638</v>
      </c>
      <c r="P92" s="4" t="s">
        <v>30</v>
      </c>
      <c r="Q92" s="4" t="s">
        <v>31</v>
      </c>
      <c r="R92" s="4" t="s">
        <v>31</v>
      </c>
      <c r="S92" s="22" t="s">
        <v>228</v>
      </c>
      <c r="T92" s="1" t="s">
        <v>956</v>
      </c>
      <c r="U92" s="17" t="s">
        <v>871</v>
      </c>
      <c r="V92" s="17" t="s">
        <v>872</v>
      </c>
      <c r="W92" s="17">
        <v>4015199000</v>
      </c>
      <c r="X92" s="17">
        <v>40151999</v>
      </c>
      <c r="Y92" s="17">
        <v>4015190000</v>
      </c>
      <c r="Z92" s="17"/>
      <c r="AA92" s="17" t="s">
        <v>25</v>
      </c>
    </row>
    <row r="93" spans="1:27" s="6" customFormat="1" ht="42.75">
      <c r="A93" s="4"/>
      <c r="B93" s="4"/>
      <c r="C93" s="4"/>
      <c r="D93" s="4"/>
      <c r="E93" s="16">
        <f t="shared" si="1"/>
        <v>0</v>
      </c>
      <c r="F93" s="24"/>
      <c r="G93" s="24"/>
      <c r="H93" s="24"/>
      <c r="I93" s="24"/>
      <c r="J93" s="4" t="s">
        <v>97</v>
      </c>
      <c r="K93" s="5" t="s">
        <v>639</v>
      </c>
      <c r="L93" s="4" t="s">
        <v>635</v>
      </c>
      <c r="M93" s="4" t="s">
        <v>636</v>
      </c>
      <c r="N93" s="4" t="s">
        <v>640</v>
      </c>
      <c r="O93" s="4" t="s">
        <v>638</v>
      </c>
      <c r="P93" s="4" t="s">
        <v>30</v>
      </c>
      <c r="Q93" s="4" t="s">
        <v>31</v>
      </c>
      <c r="R93" s="4" t="s">
        <v>31</v>
      </c>
      <c r="S93" s="22" t="s">
        <v>228</v>
      </c>
      <c r="T93" s="1" t="s">
        <v>957</v>
      </c>
      <c r="U93" s="17" t="s">
        <v>871</v>
      </c>
      <c r="V93" s="17" t="s">
        <v>872</v>
      </c>
      <c r="W93" s="17">
        <v>4015199000</v>
      </c>
      <c r="X93" s="17">
        <v>40151999</v>
      </c>
      <c r="Y93" s="17">
        <v>4015190000</v>
      </c>
      <c r="Z93" s="17"/>
      <c r="AA93" s="17" t="s">
        <v>25</v>
      </c>
    </row>
    <row r="94" spans="1:27" s="6" customFormat="1" ht="42.75">
      <c r="A94" s="4"/>
      <c r="B94" s="4"/>
      <c r="C94" s="4"/>
      <c r="D94" s="4"/>
      <c r="E94" s="16">
        <f t="shared" si="1"/>
        <v>0</v>
      </c>
      <c r="F94" s="24"/>
      <c r="G94" s="24"/>
      <c r="H94" s="24"/>
      <c r="I94" s="24"/>
      <c r="J94" s="4" t="s">
        <v>97</v>
      </c>
      <c r="K94" s="5" t="s">
        <v>740</v>
      </c>
      <c r="L94" s="4" t="s">
        <v>741</v>
      </c>
      <c r="M94" s="4" t="s">
        <v>1361</v>
      </c>
      <c r="N94" s="4" t="s">
        <v>742</v>
      </c>
      <c r="O94" s="4" t="s">
        <v>1843</v>
      </c>
      <c r="P94" s="4" t="s">
        <v>30</v>
      </c>
      <c r="Q94" s="4" t="s">
        <v>242</v>
      </c>
      <c r="R94" s="4" t="s">
        <v>31</v>
      </c>
      <c r="S94" s="22" t="s">
        <v>120</v>
      </c>
      <c r="T94" s="1" t="s">
        <v>984</v>
      </c>
      <c r="U94" s="17" t="s">
        <v>905</v>
      </c>
      <c r="V94" s="17" t="s">
        <v>906</v>
      </c>
      <c r="W94" s="17">
        <v>6307100000</v>
      </c>
      <c r="X94" s="17">
        <v>63071001</v>
      </c>
      <c r="Y94" s="17">
        <v>6307103000</v>
      </c>
      <c r="Z94" s="17"/>
      <c r="AA94" s="17" t="s">
        <v>25</v>
      </c>
    </row>
    <row r="95" spans="1:27" s="6" customFormat="1" ht="57">
      <c r="A95" s="4"/>
      <c r="B95" s="4"/>
      <c r="C95" s="4"/>
      <c r="D95" s="4"/>
      <c r="E95" s="16">
        <f t="shared" si="1"/>
        <v>0</v>
      </c>
      <c r="F95" s="24"/>
      <c r="G95" s="24"/>
      <c r="H95" s="24"/>
      <c r="I95" s="24"/>
      <c r="J95" s="4" t="s">
        <v>97</v>
      </c>
      <c r="K95" s="5" t="s">
        <v>702</v>
      </c>
      <c r="L95" s="4" t="s">
        <v>1024</v>
      </c>
      <c r="M95" s="4" t="s">
        <v>228</v>
      </c>
      <c r="N95" s="4" t="s">
        <v>703</v>
      </c>
      <c r="O95" s="4" t="s">
        <v>700</v>
      </c>
      <c r="P95" s="4" t="s">
        <v>30</v>
      </c>
      <c r="Q95" s="4" t="s">
        <v>31</v>
      </c>
      <c r="R95" s="4" t="s">
        <v>31</v>
      </c>
      <c r="S95" s="22" t="s">
        <v>228</v>
      </c>
      <c r="T95" s="1" t="s">
        <v>975</v>
      </c>
      <c r="U95" s="17" t="s">
        <v>1082</v>
      </c>
      <c r="V95" s="17" t="s">
        <v>1082</v>
      </c>
      <c r="W95" s="17" t="s">
        <v>1082</v>
      </c>
      <c r="X95" s="17" t="s">
        <v>1082</v>
      </c>
      <c r="Y95" s="17" t="s">
        <v>1082</v>
      </c>
      <c r="Z95" s="17"/>
      <c r="AA95" s="17" t="s">
        <v>25</v>
      </c>
    </row>
    <row r="96" spans="1:27" s="6" customFormat="1" ht="71.25">
      <c r="A96" s="4"/>
      <c r="B96" s="4"/>
      <c r="C96" s="4"/>
      <c r="D96" s="4"/>
      <c r="E96" s="16">
        <f t="shared" si="1"/>
        <v>0</v>
      </c>
      <c r="F96" s="24"/>
      <c r="G96" s="24"/>
      <c r="H96" s="24"/>
      <c r="I96" s="24"/>
      <c r="J96" s="4" t="s">
        <v>97</v>
      </c>
      <c r="K96" s="5" t="s">
        <v>698</v>
      </c>
      <c r="L96" s="4" t="s">
        <v>1034</v>
      </c>
      <c r="M96" s="4" t="s">
        <v>228</v>
      </c>
      <c r="N96" s="4" t="s">
        <v>699</v>
      </c>
      <c r="O96" s="4" t="s">
        <v>700</v>
      </c>
      <c r="P96" s="4" t="s">
        <v>30</v>
      </c>
      <c r="Q96" s="4" t="s">
        <v>31</v>
      </c>
      <c r="R96" s="4" t="s">
        <v>31</v>
      </c>
      <c r="S96" s="22" t="s">
        <v>701</v>
      </c>
      <c r="T96" s="1" t="s">
        <v>974</v>
      </c>
      <c r="U96" s="17" t="s">
        <v>893</v>
      </c>
      <c r="V96" s="17" t="s">
        <v>893</v>
      </c>
      <c r="W96" s="17" t="s">
        <v>227</v>
      </c>
      <c r="X96" s="17">
        <v>94031099</v>
      </c>
      <c r="Y96" s="17">
        <v>9403109100</v>
      </c>
      <c r="Z96" s="17"/>
      <c r="AA96" s="17" t="s">
        <v>25</v>
      </c>
    </row>
    <row r="97" spans="1:27" s="6" customFormat="1" ht="28.5">
      <c r="A97" s="4"/>
      <c r="B97" s="4"/>
      <c r="C97" s="4"/>
      <c r="D97" s="4"/>
      <c r="E97" s="16">
        <f t="shared" si="1"/>
        <v>0</v>
      </c>
      <c r="F97" s="24"/>
      <c r="G97" s="24"/>
      <c r="H97" s="24"/>
      <c r="I97" s="24"/>
      <c r="J97" s="4" t="s">
        <v>97</v>
      </c>
      <c r="K97" s="5" t="s">
        <v>1250</v>
      </c>
      <c r="L97" s="4" t="s">
        <v>1251</v>
      </c>
      <c r="M97" s="4" t="s">
        <v>1341</v>
      </c>
      <c r="N97" s="4" t="s">
        <v>1256</v>
      </c>
      <c r="O97" s="4" t="s">
        <v>700</v>
      </c>
      <c r="P97" s="4" t="s">
        <v>30</v>
      </c>
      <c r="Q97" s="4"/>
      <c r="R97" s="4" t="s">
        <v>31</v>
      </c>
      <c r="S97" s="22" t="str">
        <f>HYPERLINK("https://www.mcmaster.com/14155t16-14155T161","McMaster")</f>
        <v>McMaster</v>
      </c>
      <c r="T97" s="1" t="s">
        <v>1601</v>
      </c>
      <c r="U97" s="17" t="s">
        <v>1444</v>
      </c>
      <c r="V97" s="17" t="s">
        <v>1444</v>
      </c>
      <c r="W97" s="17"/>
      <c r="X97" s="17"/>
      <c r="Y97" s="17" t="s">
        <v>1482</v>
      </c>
      <c r="Z97" s="17"/>
      <c r="AA97" s="17" t="s">
        <v>25</v>
      </c>
    </row>
    <row r="98" spans="1:27" s="6" customFormat="1" ht="85.5">
      <c r="A98" s="4"/>
      <c r="B98" s="4"/>
      <c r="C98" s="4"/>
      <c r="D98" s="4"/>
      <c r="E98" s="16">
        <f t="shared" si="1"/>
        <v>0</v>
      </c>
      <c r="F98" s="24"/>
      <c r="G98" s="24"/>
      <c r="H98" s="24"/>
      <c r="I98" s="24"/>
      <c r="J98" s="4" t="s">
        <v>97</v>
      </c>
      <c r="K98" s="5" t="s">
        <v>1885</v>
      </c>
      <c r="L98" s="4" t="s">
        <v>1886</v>
      </c>
      <c r="M98" s="4" t="s">
        <v>1859</v>
      </c>
      <c r="N98" s="4" t="s">
        <v>1887</v>
      </c>
      <c r="O98" s="4" t="s">
        <v>1844</v>
      </c>
      <c r="P98" s="4" t="s">
        <v>1877</v>
      </c>
      <c r="Q98" s="4" t="s">
        <v>73</v>
      </c>
      <c r="R98" s="4" t="s">
        <v>31</v>
      </c>
      <c r="S98" s="22" t="s">
        <v>1888</v>
      </c>
      <c r="T98" s="1" t="s">
        <v>1889</v>
      </c>
      <c r="U98" s="17" t="s">
        <v>2023</v>
      </c>
      <c r="V98" s="17" t="s">
        <v>2024</v>
      </c>
      <c r="W98" s="17" t="s">
        <v>2025</v>
      </c>
      <c r="X98" s="17"/>
      <c r="Y98" s="17" t="s">
        <v>2058</v>
      </c>
      <c r="Z98" s="17"/>
      <c r="AA98" s="17" t="s">
        <v>25</v>
      </c>
    </row>
    <row r="99" spans="1:27" s="6" customFormat="1" ht="85.5">
      <c r="A99" s="4"/>
      <c r="B99" s="4"/>
      <c r="C99" s="4"/>
      <c r="D99" s="4"/>
      <c r="E99" s="16">
        <f t="shared" si="1"/>
        <v>0</v>
      </c>
      <c r="F99" s="24"/>
      <c r="G99" s="24"/>
      <c r="H99" s="24"/>
      <c r="I99" s="24"/>
      <c r="J99" s="4" t="s">
        <v>97</v>
      </c>
      <c r="K99" s="5" t="s">
        <v>1890</v>
      </c>
      <c r="L99" s="4" t="s">
        <v>1891</v>
      </c>
      <c r="M99" s="4" t="s">
        <v>1875</v>
      </c>
      <c r="N99" s="4" t="s">
        <v>1892</v>
      </c>
      <c r="O99" s="4" t="s">
        <v>1844</v>
      </c>
      <c r="P99" s="4" t="s">
        <v>1877</v>
      </c>
      <c r="Q99" s="4" t="s">
        <v>128</v>
      </c>
      <c r="R99" s="4" t="s">
        <v>31</v>
      </c>
      <c r="S99" s="22" t="s">
        <v>1893</v>
      </c>
      <c r="T99" s="1" t="s">
        <v>1894</v>
      </c>
      <c r="U99" s="17" t="s">
        <v>2026</v>
      </c>
      <c r="V99" s="17" t="s">
        <v>2026</v>
      </c>
      <c r="W99" s="17" t="s">
        <v>2027</v>
      </c>
      <c r="X99" s="17"/>
      <c r="Y99" s="17" t="s">
        <v>2027</v>
      </c>
      <c r="Z99" s="17"/>
      <c r="AA99" s="17" t="s">
        <v>25</v>
      </c>
    </row>
    <row r="100" spans="1:27" s="6" customFormat="1" ht="42.75">
      <c r="A100" s="4"/>
      <c r="B100" s="4"/>
      <c r="C100" s="4"/>
      <c r="D100" s="4"/>
      <c r="E100" s="16">
        <f t="shared" si="1"/>
        <v>0</v>
      </c>
      <c r="F100" s="24"/>
      <c r="G100" s="24"/>
      <c r="H100" s="24"/>
      <c r="I100" s="24"/>
      <c r="J100" s="4" t="s">
        <v>97</v>
      </c>
      <c r="K100" s="5" t="s">
        <v>1247</v>
      </c>
      <c r="L100" s="4" t="s">
        <v>1246</v>
      </c>
      <c r="M100" s="4" t="s">
        <v>78</v>
      </c>
      <c r="N100" s="4" t="s">
        <v>1332</v>
      </c>
      <c r="O100" s="4" t="s">
        <v>1845</v>
      </c>
      <c r="P100" s="4" t="s">
        <v>30</v>
      </c>
      <c r="Q100" s="4" t="s">
        <v>31</v>
      </c>
      <c r="R100" s="4" t="s">
        <v>31</v>
      </c>
      <c r="S100" s="22" t="str">
        <f>HYPERLINK("https://www.grainger.com/product/3-IN-ONE-Oil-3UM48","Grainger")</f>
        <v>Grainger</v>
      </c>
      <c r="T100" s="1" t="s">
        <v>1599</v>
      </c>
      <c r="U100" s="17" t="s">
        <v>1479</v>
      </c>
      <c r="V100" s="17" t="s">
        <v>1479</v>
      </c>
      <c r="W100" s="17"/>
      <c r="X100" s="17"/>
      <c r="Y100" s="17" t="s">
        <v>1518</v>
      </c>
      <c r="Z100" s="17"/>
      <c r="AA100" s="17" t="s">
        <v>25</v>
      </c>
    </row>
    <row r="101" spans="1:27" s="6" customFormat="1" ht="57">
      <c r="A101" s="4"/>
      <c r="B101" s="4"/>
      <c r="C101" s="4"/>
      <c r="D101" s="4"/>
      <c r="E101" s="16">
        <f t="shared" si="1"/>
        <v>0</v>
      </c>
      <c r="F101" s="24"/>
      <c r="G101" s="24"/>
      <c r="H101" s="24"/>
      <c r="I101" s="24"/>
      <c r="J101" s="4" t="s">
        <v>97</v>
      </c>
      <c r="K101" s="5" t="s">
        <v>788</v>
      </c>
      <c r="L101" s="4" t="s">
        <v>789</v>
      </c>
      <c r="M101" s="4" t="s">
        <v>120</v>
      </c>
      <c r="N101" s="4" t="s">
        <v>790</v>
      </c>
      <c r="O101" s="4" t="s">
        <v>664</v>
      </c>
      <c r="P101" s="4" t="s">
        <v>30</v>
      </c>
      <c r="Q101" s="4" t="s">
        <v>73</v>
      </c>
      <c r="R101" s="4" t="s">
        <v>31</v>
      </c>
      <c r="S101" s="22" t="s">
        <v>120</v>
      </c>
      <c r="T101" s="1" t="s">
        <v>997</v>
      </c>
      <c r="U101" s="17" t="s">
        <v>923</v>
      </c>
      <c r="V101" s="17" t="s">
        <v>924</v>
      </c>
      <c r="W101" s="17">
        <v>3926100000</v>
      </c>
      <c r="X101" s="17">
        <v>39261001</v>
      </c>
      <c r="Y101" s="17">
        <v>3926100000</v>
      </c>
      <c r="Z101" s="17"/>
      <c r="AA101" s="17" t="s">
        <v>25</v>
      </c>
    </row>
    <row r="102" spans="1:27" s="6" customFormat="1" ht="57">
      <c r="A102" s="4"/>
      <c r="B102" s="4"/>
      <c r="C102" s="4"/>
      <c r="D102" s="4"/>
      <c r="E102" s="16">
        <f t="shared" si="1"/>
        <v>0</v>
      </c>
      <c r="F102" s="24"/>
      <c r="G102" s="24"/>
      <c r="H102" s="24"/>
      <c r="I102" s="24"/>
      <c r="J102" s="4" t="s">
        <v>97</v>
      </c>
      <c r="K102" s="5" t="s">
        <v>780</v>
      </c>
      <c r="L102" s="4" t="s">
        <v>781</v>
      </c>
      <c r="M102" s="4" t="s">
        <v>782</v>
      </c>
      <c r="N102" s="4" t="s">
        <v>783</v>
      </c>
      <c r="O102" s="4" t="s">
        <v>664</v>
      </c>
      <c r="P102" s="4" t="s">
        <v>30</v>
      </c>
      <c r="Q102" s="4" t="s">
        <v>242</v>
      </c>
      <c r="R102" s="4" t="s">
        <v>31</v>
      </c>
      <c r="S102" s="22" t="s">
        <v>120</v>
      </c>
      <c r="T102" s="1" t="s">
        <v>995</v>
      </c>
      <c r="U102" s="17" t="s">
        <v>921</v>
      </c>
      <c r="V102" s="17" t="s">
        <v>921</v>
      </c>
      <c r="W102" s="17">
        <v>9608100000</v>
      </c>
      <c r="X102" s="17">
        <v>96081099</v>
      </c>
      <c r="Y102" s="17">
        <v>9608101000</v>
      </c>
      <c r="Z102" s="17"/>
      <c r="AA102" s="17" t="s">
        <v>25</v>
      </c>
    </row>
    <row r="103" spans="1:27" s="6" customFormat="1" ht="42.75">
      <c r="A103" s="4"/>
      <c r="B103" s="4"/>
      <c r="C103" s="4"/>
      <c r="D103" s="4"/>
      <c r="E103" s="16">
        <f t="shared" si="1"/>
        <v>0</v>
      </c>
      <c r="F103" s="24"/>
      <c r="G103" s="24"/>
      <c r="H103" s="24"/>
      <c r="I103" s="24"/>
      <c r="J103" s="4" t="s">
        <v>97</v>
      </c>
      <c r="K103" s="5" t="s">
        <v>1254</v>
      </c>
      <c r="L103" s="4" t="s">
        <v>1255</v>
      </c>
      <c r="M103" s="4" t="s">
        <v>1372</v>
      </c>
      <c r="N103" s="4" t="s">
        <v>1335</v>
      </c>
      <c r="O103" s="4" t="s">
        <v>664</v>
      </c>
      <c r="P103" s="4" t="s">
        <v>30</v>
      </c>
      <c r="Q103" s="4" t="s">
        <v>31</v>
      </c>
      <c r="R103" s="4" t="s">
        <v>31</v>
      </c>
      <c r="S103" s="22" t="str">
        <f>HYPERLINK("https://www.hygiena.com/cailbration-control-kit-food-and-beverage.html","Hygiena ")</f>
        <v xml:space="preserve">Hygiena </v>
      </c>
      <c r="T103" s="1" t="s">
        <v>1603</v>
      </c>
      <c r="U103" s="17" t="s">
        <v>1481</v>
      </c>
      <c r="V103" s="17" t="s">
        <v>1618</v>
      </c>
      <c r="W103" s="17" t="s">
        <v>1695</v>
      </c>
      <c r="X103" s="17"/>
      <c r="Y103" s="17" t="s">
        <v>1520</v>
      </c>
      <c r="Z103" s="17"/>
      <c r="AA103" s="17" t="s">
        <v>25</v>
      </c>
    </row>
    <row r="104" spans="1:27" s="6" customFormat="1" ht="156.75">
      <c r="A104" s="4"/>
      <c r="B104" s="4"/>
      <c r="C104" s="4"/>
      <c r="D104" s="4"/>
      <c r="E104" s="16">
        <f t="shared" si="1"/>
        <v>0</v>
      </c>
      <c r="F104" s="24"/>
      <c r="G104" s="24"/>
      <c r="H104" s="24"/>
      <c r="I104" s="24"/>
      <c r="J104" s="4" t="s">
        <v>97</v>
      </c>
      <c r="K104" s="5" t="s">
        <v>1873</v>
      </c>
      <c r="L104" s="4" t="s">
        <v>1874</v>
      </c>
      <c r="M104" s="4" t="s">
        <v>1875</v>
      </c>
      <c r="N104" s="4" t="s">
        <v>1876</v>
      </c>
      <c r="O104" s="4" t="s">
        <v>664</v>
      </c>
      <c r="P104" s="4" t="s">
        <v>1877</v>
      </c>
      <c r="Q104" s="4" t="s">
        <v>73</v>
      </c>
      <c r="R104" s="4" t="s">
        <v>31</v>
      </c>
      <c r="S104" s="22" t="s">
        <v>1878</v>
      </c>
      <c r="T104" s="1" t="s">
        <v>1879</v>
      </c>
      <c r="U104" s="17" t="s">
        <v>924</v>
      </c>
      <c r="V104" s="17" t="s">
        <v>924</v>
      </c>
      <c r="W104" s="17" t="s">
        <v>924</v>
      </c>
      <c r="X104" s="17"/>
      <c r="Y104" s="17" t="s">
        <v>924</v>
      </c>
      <c r="Z104" s="17"/>
      <c r="AA104" s="17" t="s">
        <v>25</v>
      </c>
    </row>
    <row r="105" spans="1:27" s="6" customFormat="1" ht="28.5">
      <c r="A105" s="4"/>
      <c r="B105" s="4"/>
      <c r="C105" s="4"/>
      <c r="D105" s="4"/>
      <c r="E105" s="16">
        <f t="shared" si="1"/>
        <v>0</v>
      </c>
      <c r="F105" s="24"/>
      <c r="G105" s="24"/>
      <c r="H105" s="24"/>
      <c r="I105" s="24"/>
      <c r="J105" s="4" t="s">
        <v>97</v>
      </c>
      <c r="K105" s="5" t="s">
        <v>1216</v>
      </c>
      <c r="L105" s="4" t="s">
        <v>1217</v>
      </c>
      <c r="M105" s="4" t="s">
        <v>120</v>
      </c>
      <c r="N105" s="4" t="s">
        <v>1320</v>
      </c>
      <c r="O105" s="4" t="s">
        <v>664</v>
      </c>
      <c r="P105" s="4" t="s">
        <v>30</v>
      </c>
      <c r="Q105" s="4" t="s">
        <v>73</v>
      </c>
      <c r="R105" s="4" t="s">
        <v>31</v>
      </c>
      <c r="S105" s="22" t="str">
        <f>HYPERLINK("https://www.amazon.com/Bristle-Brush-Scrubber-Dustpan-White/dp/B06XC25QFP/ref=sr_1_2_sspa?crid=TU9QPQ8PZ7MR&amp;keywords=dust+pan+and+brush&amp;qid=1563835225&amp;s=gateway&amp;sprefix=dust+pan%2Caps%2C182&amp;sr=8-2-spons&amp;psc=1","Amazon")</f>
        <v>Amazon</v>
      </c>
      <c r="T105" s="1" t="s">
        <v>1583</v>
      </c>
      <c r="U105" s="17" t="s">
        <v>1468</v>
      </c>
      <c r="V105" s="17" t="s">
        <v>1616</v>
      </c>
      <c r="W105" s="17"/>
      <c r="X105" s="17"/>
      <c r="Y105" s="17" t="s">
        <v>1512</v>
      </c>
      <c r="Z105" s="17"/>
      <c r="AA105" s="17" t="s">
        <v>25</v>
      </c>
    </row>
    <row r="106" spans="1:27" s="6" customFormat="1" ht="57">
      <c r="A106" s="4"/>
      <c r="B106" s="4"/>
      <c r="C106" s="4"/>
      <c r="D106" s="4"/>
      <c r="E106" s="16">
        <f t="shared" si="1"/>
        <v>0</v>
      </c>
      <c r="F106" s="24"/>
      <c r="G106" s="24"/>
      <c r="H106" s="24"/>
      <c r="I106" s="24"/>
      <c r="J106" s="4" t="s">
        <v>97</v>
      </c>
      <c r="K106" s="5" t="s">
        <v>849</v>
      </c>
      <c r="L106" s="4" t="s">
        <v>850</v>
      </c>
      <c r="M106" s="4" t="s">
        <v>851</v>
      </c>
      <c r="N106" s="4">
        <v>206729683</v>
      </c>
      <c r="O106" s="4" t="s">
        <v>664</v>
      </c>
      <c r="P106" s="4" t="s">
        <v>30</v>
      </c>
      <c r="Q106" s="4" t="s">
        <v>31</v>
      </c>
      <c r="R106" s="4" t="s">
        <v>31</v>
      </c>
      <c r="S106" s="22" t="s">
        <v>834</v>
      </c>
      <c r="T106" s="1" t="s">
        <v>1018</v>
      </c>
      <c r="U106" s="17" t="s">
        <v>948</v>
      </c>
      <c r="V106" s="17" t="s">
        <v>948</v>
      </c>
      <c r="W106" s="17">
        <v>3926909090</v>
      </c>
      <c r="X106" s="17">
        <v>39269099</v>
      </c>
      <c r="Y106" s="17">
        <v>3926909790</v>
      </c>
      <c r="Z106" s="17"/>
      <c r="AA106" s="17" t="s">
        <v>25</v>
      </c>
    </row>
    <row r="107" spans="1:27" s="6" customFormat="1" ht="28.5">
      <c r="A107" s="4"/>
      <c r="B107" s="4"/>
      <c r="C107" s="4"/>
      <c r="D107" s="4"/>
      <c r="E107" s="16">
        <f t="shared" si="1"/>
        <v>0</v>
      </c>
      <c r="F107" s="24"/>
      <c r="G107" s="24"/>
      <c r="H107" s="24"/>
      <c r="I107" s="24"/>
      <c r="J107" s="4" t="s">
        <v>97</v>
      </c>
      <c r="K107" s="5" t="s">
        <v>1223</v>
      </c>
      <c r="L107" s="4" t="s">
        <v>1224</v>
      </c>
      <c r="M107" s="4" t="s">
        <v>1364</v>
      </c>
      <c r="N107" s="4" t="s">
        <v>1324</v>
      </c>
      <c r="O107" s="4" t="s">
        <v>664</v>
      </c>
      <c r="P107" s="4" t="s">
        <v>30</v>
      </c>
      <c r="Q107" s="4" t="s">
        <v>31</v>
      </c>
      <c r="R107" s="4" t="s">
        <v>31</v>
      </c>
      <c r="S107" s="22" t="str">
        <f>HYPERLINK("https://www.amazon.com/Winco-Square-Storage-Container-8-Quart/dp/B002XG2SJU/ref=sr_1_35?keywords=graduated%20liter&amp;qid=1559161027&amp;s=gateway&amp;sr=8-35-spell","Amazon")</f>
        <v>Amazon</v>
      </c>
      <c r="T107" s="1" t="s">
        <v>1587</v>
      </c>
      <c r="U107" s="17" t="s">
        <v>1464</v>
      </c>
      <c r="V107" s="17" t="s">
        <v>932</v>
      </c>
      <c r="W107" s="17"/>
      <c r="X107" s="17"/>
      <c r="Y107" s="17" t="s">
        <v>1508</v>
      </c>
      <c r="Z107" s="17"/>
      <c r="AA107" s="17" t="s">
        <v>25</v>
      </c>
    </row>
    <row r="108" spans="1:27" s="6" customFormat="1" ht="28.5">
      <c r="A108" s="4"/>
      <c r="B108" s="4"/>
      <c r="C108" s="4"/>
      <c r="D108" s="4"/>
      <c r="E108" s="16">
        <f t="shared" si="1"/>
        <v>0</v>
      </c>
      <c r="F108" s="24"/>
      <c r="G108" s="24"/>
      <c r="H108" s="24"/>
      <c r="I108" s="24"/>
      <c r="J108" s="4" t="s">
        <v>97</v>
      </c>
      <c r="K108" s="5" t="s">
        <v>836</v>
      </c>
      <c r="L108" s="4" t="s">
        <v>741</v>
      </c>
      <c r="M108" s="4" t="s">
        <v>834</v>
      </c>
      <c r="N108" s="4">
        <v>204357184</v>
      </c>
      <c r="O108" s="4" t="s">
        <v>664</v>
      </c>
      <c r="P108" s="4" t="s">
        <v>30</v>
      </c>
      <c r="Q108" s="4" t="s">
        <v>73</v>
      </c>
      <c r="R108" s="4" t="s">
        <v>31</v>
      </c>
      <c r="S108" s="22" t="s">
        <v>834</v>
      </c>
      <c r="T108" s="1" t="s">
        <v>1013</v>
      </c>
      <c r="U108" s="17" t="s">
        <v>940</v>
      </c>
      <c r="V108" s="17" t="s">
        <v>941</v>
      </c>
      <c r="W108" s="17">
        <v>9603290000</v>
      </c>
      <c r="X108" s="17">
        <v>96032999</v>
      </c>
      <c r="Y108" s="17">
        <v>9603298000</v>
      </c>
      <c r="Z108" s="17"/>
      <c r="AA108" s="17" t="s">
        <v>25</v>
      </c>
    </row>
    <row r="109" spans="1:27" s="6" customFormat="1" ht="42.75">
      <c r="A109" s="4"/>
      <c r="B109" s="4"/>
      <c r="C109" s="4"/>
      <c r="D109" s="4"/>
      <c r="E109" s="16">
        <f t="shared" si="1"/>
        <v>0</v>
      </c>
      <c r="F109" s="24"/>
      <c r="G109" s="24"/>
      <c r="H109" s="24"/>
      <c r="I109" s="24"/>
      <c r="J109" s="4" t="s">
        <v>97</v>
      </c>
      <c r="K109" s="5" t="s">
        <v>1657</v>
      </c>
      <c r="L109" s="4" t="s">
        <v>1658</v>
      </c>
      <c r="M109" s="4" t="s">
        <v>228</v>
      </c>
      <c r="N109" s="4" t="s">
        <v>1685</v>
      </c>
      <c r="O109" s="4" t="s">
        <v>664</v>
      </c>
      <c r="P109" s="4" t="s">
        <v>30</v>
      </c>
      <c r="Q109" s="4" t="s">
        <v>73</v>
      </c>
      <c r="R109" s="4" t="s">
        <v>31</v>
      </c>
      <c r="S109" s="22" t="s">
        <v>1659</v>
      </c>
      <c r="T109" s="1"/>
      <c r="U109" s="17" t="s">
        <v>876</v>
      </c>
      <c r="V109" s="17" t="s">
        <v>877</v>
      </c>
      <c r="W109" s="17"/>
      <c r="X109" s="17"/>
      <c r="Y109" s="17" t="s">
        <v>1484</v>
      </c>
      <c r="Z109" s="17"/>
      <c r="AA109" s="17" t="s">
        <v>25</v>
      </c>
    </row>
    <row r="110" spans="1:27" s="6" customFormat="1" ht="57">
      <c r="A110" s="4"/>
      <c r="B110" s="4"/>
      <c r="C110" s="4"/>
      <c r="D110" s="4"/>
      <c r="E110" s="16">
        <f t="shared" si="1"/>
        <v>0</v>
      </c>
      <c r="F110" s="24"/>
      <c r="G110" s="24"/>
      <c r="H110" s="24"/>
      <c r="I110" s="24"/>
      <c r="J110" s="4" t="s">
        <v>97</v>
      </c>
      <c r="K110" s="5" t="s">
        <v>816</v>
      </c>
      <c r="L110" s="4" t="s">
        <v>817</v>
      </c>
      <c r="M110" s="4" t="s">
        <v>818</v>
      </c>
      <c r="N110" s="4">
        <v>65396</v>
      </c>
      <c r="O110" s="4" t="s">
        <v>664</v>
      </c>
      <c r="P110" s="4" t="s">
        <v>30</v>
      </c>
      <c r="Q110" s="4" t="s">
        <v>31</v>
      </c>
      <c r="R110" s="4" t="s">
        <v>31</v>
      </c>
      <c r="S110" s="22" t="s">
        <v>819</v>
      </c>
      <c r="T110" s="1" t="s">
        <v>1006</v>
      </c>
      <c r="U110" s="17" t="s">
        <v>933</v>
      </c>
      <c r="V110" s="17" t="s">
        <v>877</v>
      </c>
      <c r="W110" s="17">
        <v>3926909090</v>
      </c>
      <c r="X110" s="17">
        <v>39269014</v>
      </c>
      <c r="Y110" s="17">
        <v>3926909790</v>
      </c>
      <c r="Z110" s="17"/>
      <c r="AA110" s="17" t="s">
        <v>25</v>
      </c>
    </row>
    <row r="111" spans="1:27" s="6" customFormat="1" ht="128.25">
      <c r="A111" s="4"/>
      <c r="B111" s="4"/>
      <c r="C111" s="4"/>
      <c r="D111" s="4"/>
      <c r="E111" s="16">
        <f t="shared" si="1"/>
        <v>0</v>
      </c>
      <c r="F111" s="24"/>
      <c r="G111" s="24"/>
      <c r="H111" s="24"/>
      <c r="I111" s="24"/>
      <c r="J111" s="4" t="s">
        <v>97</v>
      </c>
      <c r="K111" s="5" t="s">
        <v>1863</v>
      </c>
      <c r="L111" s="4" t="s">
        <v>1864</v>
      </c>
      <c r="M111" s="4" t="s">
        <v>1859</v>
      </c>
      <c r="N111" s="4" t="s">
        <v>1865</v>
      </c>
      <c r="O111" s="4" t="s">
        <v>664</v>
      </c>
      <c r="P111" s="4" t="s">
        <v>30</v>
      </c>
      <c r="Q111" s="4" t="s">
        <v>73</v>
      </c>
      <c r="R111" s="4" t="s">
        <v>31</v>
      </c>
      <c r="S111" s="22" t="s">
        <v>1866</v>
      </c>
      <c r="T111" s="1" t="s">
        <v>1867</v>
      </c>
      <c r="U111" s="17" t="s">
        <v>1468</v>
      </c>
      <c r="V111" s="17" t="s">
        <v>1616</v>
      </c>
      <c r="W111" s="17" t="s">
        <v>2020</v>
      </c>
      <c r="X111" s="17"/>
      <c r="Y111" s="17" t="s">
        <v>1512</v>
      </c>
      <c r="Z111" s="17"/>
      <c r="AA111" s="17" t="s">
        <v>25</v>
      </c>
    </row>
    <row r="112" spans="1:27" s="6" customFormat="1" ht="28.5">
      <c r="A112" s="4"/>
      <c r="B112" s="4"/>
      <c r="C112" s="4"/>
      <c r="D112" s="4"/>
      <c r="E112" s="16">
        <f t="shared" si="1"/>
        <v>0</v>
      </c>
      <c r="F112" s="24"/>
      <c r="G112" s="24"/>
      <c r="H112" s="24"/>
      <c r="I112" s="24"/>
      <c r="J112" s="4" t="s">
        <v>97</v>
      </c>
      <c r="K112" s="5" t="s">
        <v>835</v>
      </c>
      <c r="L112" s="4" t="s">
        <v>741</v>
      </c>
      <c r="M112" s="4" t="s">
        <v>82</v>
      </c>
      <c r="N112" s="4">
        <v>203088496</v>
      </c>
      <c r="O112" s="4" t="s">
        <v>664</v>
      </c>
      <c r="P112" s="4" t="s">
        <v>30</v>
      </c>
      <c r="Q112" s="4" t="s">
        <v>73</v>
      </c>
      <c r="R112" s="4" t="s">
        <v>31</v>
      </c>
      <c r="S112" s="22" t="s">
        <v>834</v>
      </c>
      <c r="T112" s="1" t="s">
        <v>1012</v>
      </c>
      <c r="U112" s="17" t="s">
        <v>940</v>
      </c>
      <c r="V112" s="17" t="s">
        <v>941</v>
      </c>
      <c r="W112" s="17">
        <v>9603290000</v>
      </c>
      <c r="X112" s="17">
        <v>96032999</v>
      </c>
      <c r="Y112" s="17">
        <v>9603298000</v>
      </c>
      <c r="Z112" s="17"/>
      <c r="AA112" s="17" t="s">
        <v>25</v>
      </c>
    </row>
    <row r="113" spans="1:27" s="6" customFormat="1" ht="42.75">
      <c r="A113" s="4"/>
      <c r="B113" s="4"/>
      <c r="C113" s="4"/>
      <c r="D113" s="4"/>
      <c r="E113" s="16">
        <f t="shared" si="1"/>
        <v>0</v>
      </c>
      <c r="F113" s="24"/>
      <c r="G113" s="24"/>
      <c r="H113" s="24"/>
      <c r="I113" s="24"/>
      <c r="J113" s="4" t="s">
        <v>97</v>
      </c>
      <c r="K113" s="5" t="s">
        <v>784</v>
      </c>
      <c r="L113" s="4" t="s">
        <v>785</v>
      </c>
      <c r="M113" s="4" t="s">
        <v>786</v>
      </c>
      <c r="N113" s="4" t="s">
        <v>787</v>
      </c>
      <c r="O113" s="4" t="s">
        <v>664</v>
      </c>
      <c r="P113" s="4" t="s">
        <v>30</v>
      </c>
      <c r="Q113" s="4" t="s">
        <v>31</v>
      </c>
      <c r="R113" s="4" t="s">
        <v>31</v>
      </c>
      <c r="S113" s="22" t="s">
        <v>120</v>
      </c>
      <c r="T113" s="1" t="s">
        <v>996</v>
      </c>
      <c r="U113" s="17" t="s">
        <v>922</v>
      </c>
      <c r="V113" s="17" t="s">
        <v>922</v>
      </c>
      <c r="W113" s="17">
        <v>9608200000</v>
      </c>
      <c r="X113" s="17">
        <v>96082001</v>
      </c>
      <c r="Y113" s="17">
        <v>9608200000</v>
      </c>
      <c r="Z113" s="17"/>
      <c r="AA113" s="17" t="s">
        <v>25</v>
      </c>
    </row>
    <row r="114" spans="1:27" s="6" customFormat="1" ht="128.25">
      <c r="A114" s="4"/>
      <c r="B114" s="4"/>
      <c r="C114" s="4"/>
      <c r="D114" s="4"/>
      <c r="E114" s="16">
        <f t="shared" si="1"/>
        <v>0</v>
      </c>
      <c r="F114" s="24"/>
      <c r="G114" s="24"/>
      <c r="H114" s="24"/>
      <c r="I114" s="24"/>
      <c r="J114" s="4" t="s">
        <v>97</v>
      </c>
      <c r="K114" s="5" t="s">
        <v>1857</v>
      </c>
      <c r="L114" s="4" t="s">
        <v>1858</v>
      </c>
      <c r="M114" s="4" t="s">
        <v>1859</v>
      </c>
      <c r="N114" s="4" t="s">
        <v>1860</v>
      </c>
      <c r="O114" s="4" t="s">
        <v>664</v>
      </c>
      <c r="P114" s="4" t="s">
        <v>30</v>
      </c>
      <c r="Q114" s="4" t="s">
        <v>73</v>
      </c>
      <c r="R114" s="4" t="s">
        <v>31</v>
      </c>
      <c r="S114" s="22" t="s">
        <v>1861</v>
      </c>
      <c r="T114" s="1" t="s">
        <v>1862</v>
      </c>
      <c r="U114" s="17" t="s">
        <v>1468</v>
      </c>
      <c r="V114" s="17" t="s">
        <v>1616</v>
      </c>
      <c r="W114" s="17" t="s">
        <v>2020</v>
      </c>
      <c r="X114" s="17"/>
      <c r="Y114" s="17" t="s">
        <v>1512</v>
      </c>
      <c r="Z114" s="17"/>
      <c r="AA114" s="17" t="s">
        <v>25</v>
      </c>
    </row>
    <row r="115" spans="1:27" s="6" customFormat="1" ht="28.5">
      <c r="A115" s="4"/>
      <c r="B115" s="4"/>
      <c r="C115" s="4"/>
      <c r="D115" s="4"/>
      <c r="E115" s="16">
        <f t="shared" si="1"/>
        <v>0</v>
      </c>
      <c r="F115" s="24"/>
      <c r="G115" s="24"/>
      <c r="H115" s="24"/>
      <c r="I115" s="24"/>
      <c r="J115" s="4" t="s">
        <v>97</v>
      </c>
      <c r="K115" s="5" t="s">
        <v>2106</v>
      </c>
      <c r="L115" s="4" t="s">
        <v>2107</v>
      </c>
      <c r="M115" s="4" t="s">
        <v>2112</v>
      </c>
      <c r="N115" s="4">
        <v>62024</v>
      </c>
      <c r="O115" s="4" t="s">
        <v>664</v>
      </c>
      <c r="P115" s="4" t="s">
        <v>30</v>
      </c>
      <c r="Q115" s="4"/>
      <c r="R115" s="4"/>
      <c r="S115" s="22"/>
      <c r="T115" s="1" t="s">
        <v>2117</v>
      </c>
      <c r="U115" s="17" t="s">
        <v>2122</v>
      </c>
      <c r="V115" s="17" t="s">
        <v>2122</v>
      </c>
      <c r="W115" s="17" t="s">
        <v>2123</v>
      </c>
      <c r="X115" s="17" t="s">
        <v>2128</v>
      </c>
      <c r="Y115" s="17" t="s">
        <v>2123</v>
      </c>
      <c r="Z115" s="17"/>
      <c r="AA115" s="17" t="s">
        <v>25</v>
      </c>
    </row>
    <row r="116" spans="1:27" s="6" customFormat="1" ht="42.75">
      <c r="A116" s="4"/>
      <c r="B116" s="4"/>
      <c r="C116" s="4"/>
      <c r="D116" s="4"/>
      <c r="E116" s="16">
        <f t="shared" si="1"/>
        <v>0</v>
      </c>
      <c r="F116" s="24"/>
      <c r="G116" s="24"/>
      <c r="H116" s="24"/>
      <c r="I116" s="24"/>
      <c r="J116" s="4" t="s">
        <v>97</v>
      </c>
      <c r="K116" s="5" t="s">
        <v>1663</v>
      </c>
      <c r="L116" s="4" t="s">
        <v>1664</v>
      </c>
      <c r="M116" s="4" t="s">
        <v>228</v>
      </c>
      <c r="N116" s="4" t="s">
        <v>1665</v>
      </c>
      <c r="O116" s="4" t="s">
        <v>1846</v>
      </c>
      <c r="P116" s="4" t="s">
        <v>30</v>
      </c>
      <c r="Q116" s="4" t="s">
        <v>242</v>
      </c>
      <c r="R116" s="4" t="s">
        <v>31</v>
      </c>
      <c r="S116" s="22" t="s">
        <v>1666</v>
      </c>
      <c r="T116" s="1"/>
      <c r="U116" s="17" t="s">
        <v>1667</v>
      </c>
      <c r="V116" s="17" t="s">
        <v>1667</v>
      </c>
      <c r="W116" s="17"/>
      <c r="X116" s="17"/>
      <c r="Y116" s="17" t="s">
        <v>1706</v>
      </c>
      <c r="Z116" s="17"/>
      <c r="AA116" s="17" t="s">
        <v>25</v>
      </c>
    </row>
    <row r="117" spans="1:27" s="6" customFormat="1" ht="42.75">
      <c r="A117" s="4"/>
      <c r="B117" s="4"/>
      <c r="C117" s="4"/>
      <c r="D117" s="4"/>
      <c r="E117" s="16">
        <f t="shared" si="1"/>
        <v>0</v>
      </c>
      <c r="F117" s="24"/>
      <c r="G117" s="24"/>
      <c r="H117" s="24"/>
      <c r="I117" s="24"/>
      <c r="J117" s="4" t="s">
        <v>97</v>
      </c>
      <c r="K117" s="5" t="s">
        <v>809</v>
      </c>
      <c r="L117" s="4" t="s">
        <v>810</v>
      </c>
      <c r="M117" s="4" t="s">
        <v>811</v>
      </c>
      <c r="N117" s="4" t="s">
        <v>812</v>
      </c>
      <c r="O117" s="4" t="s">
        <v>813</v>
      </c>
      <c r="P117" s="4" t="s">
        <v>30</v>
      </c>
      <c r="Q117" s="4" t="s">
        <v>73</v>
      </c>
      <c r="R117" s="4" t="s">
        <v>31</v>
      </c>
      <c r="S117" s="22" t="s">
        <v>814</v>
      </c>
      <c r="T117" s="1" t="s">
        <v>1004</v>
      </c>
      <c r="U117" s="17" t="s">
        <v>930</v>
      </c>
      <c r="V117" s="17" t="s">
        <v>931</v>
      </c>
      <c r="W117" s="17">
        <v>3923109000</v>
      </c>
      <c r="X117" s="17">
        <v>39231001</v>
      </c>
      <c r="Y117" s="17">
        <v>3923109090</v>
      </c>
      <c r="Z117" s="17"/>
      <c r="AA117" s="17" t="s">
        <v>25</v>
      </c>
    </row>
    <row r="118" spans="1:27" s="6" customFormat="1" ht="28.5">
      <c r="A118" s="4"/>
      <c r="B118" s="4"/>
      <c r="C118" s="4"/>
      <c r="D118" s="4"/>
      <c r="E118" s="16">
        <f t="shared" si="1"/>
        <v>0</v>
      </c>
      <c r="F118" s="24"/>
      <c r="G118" s="24"/>
      <c r="H118" s="24"/>
      <c r="I118" s="24"/>
      <c r="J118" s="4" t="s">
        <v>97</v>
      </c>
      <c r="K118" s="5" t="s">
        <v>797</v>
      </c>
      <c r="L118" s="4" t="s">
        <v>798</v>
      </c>
      <c r="M118" s="4" t="s">
        <v>799</v>
      </c>
      <c r="N118" s="4" t="s">
        <v>800</v>
      </c>
      <c r="O118" s="4" t="s">
        <v>1847</v>
      </c>
      <c r="P118" s="4" t="s">
        <v>30</v>
      </c>
      <c r="Q118" s="4" t="s">
        <v>73</v>
      </c>
      <c r="R118" s="4" t="s">
        <v>31</v>
      </c>
      <c r="S118" s="22" t="s">
        <v>120</v>
      </c>
      <c r="T118" s="1" t="s">
        <v>1000</v>
      </c>
      <c r="U118" s="17" t="s">
        <v>904</v>
      </c>
      <c r="V118" s="17" t="s">
        <v>904</v>
      </c>
      <c r="W118" s="17">
        <v>3926909090</v>
      </c>
      <c r="X118" s="17">
        <v>39269009</v>
      </c>
      <c r="Y118" s="17">
        <v>3926909790</v>
      </c>
      <c r="Z118" s="17"/>
      <c r="AA118" s="17" t="s">
        <v>25</v>
      </c>
    </row>
    <row r="119" spans="1:27" s="6" customFormat="1" ht="57">
      <c r="A119" s="4"/>
      <c r="B119" s="4"/>
      <c r="C119" s="4"/>
      <c r="D119" s="4"/>
      <c r="E119" s="16">
        <f t="shared" si="1"/>
        <v>0</v>
      </c>
      <c r="F119" s="24"/>
      <c r="G119" s="24"/>
      <c r="H119" s="24"/>
      <c r="I119" s="24"/>
      <c r="J119" s="4" t="s">
        <v>97</v>
      </c>
      <c r="K119" s="5" t="s">
        <v>735</v>
      </c>
      <c r="L119" s="4" t="s">
        <v>736</v>
      </c>
      <c r="M119" s="4" t="s">
        <v>737</v>
      </c>
      <c r="N119" s="4" t="s">
        <v>738</v>
      </c>
      <c r="O119" s="4" t="s">
        <v>739</v>
      </c>
      <c r="P119" s="4" t="s">
        <v>30</v>
      </c>
      <c r="Q119" s="4" t="s">
        <v>73</v>
      </c>
      <c r="R119" s="4" t="s">
        <v>31</v>
      </c>
      <c r="S119" s="22" t="s">
        <v>120</v>
      </c>
      <c r="T119" s="1" t="s">
        <v>983</v>
      </c>
      <c r="U119" s="17" t="s">
        <v>904</v>
      </c>
      <c r="V119" s="17" t="s">
        <v>904</v>
      </c>
      <c r="W119" s="17">
        <v>3926909090</v>
      </c>
      <c r="X119" s="17">
        <v>39269009</v>
      </c>
      <c r="Y119" s="17">
        <v>3926909790</v>
      </c>
      <c r="Z119" s="17"/>
      <c r="AA119" s="17" t="s">
        <v>25</v>
      </c>
    </row>
    <row r="120" spans="1:27" s="6" customFormat="1" ht="42.75">
      <c r="A120" s="4"/>
      <c r="B120" s="4"/>
      <c r="C120" s="4"/>
      <c r="D120" s="4"/>
      <c r="E120" s="16">
        <f t="shared" si="1"/>
        <v>0</v>
      </c>
      <c r="F120" s="24"/>
      <c r="G120" s="24"/>
      <c r="H120" s="24"/>
      <c r="I120" s="24"/>
      <c r="J120" s="4" t="s">
        <v>97</v>
      </c>
      <c r="K120" s="5" t="s">
        <v>805</v>
      </c>
      <c r="L120" s="4" t="s">
        <v>806</v>
      </c>
      <c r="M120" s="4" t="s">
        <v>807</v>
      </c>
      <c r="N120" s="4" t="s">
        <v>808</v>
      </c>
      <c r="O120" s="4" t="s">
        <v>2191</v>
      </c>
      <c r="P120" s="4" t="s">
        <v>30</v>
      </c>
      <c r="Q120" s="4" t="s">
        <v>31</v>
      </c>
      <c r="R120" s="4" t="s">
        <v>31</v>
      </c>
      <c r="S120" s="22" t="s">
        <v>120</v>
      </c>
      <c r="T120" s="1" t="s">
        <v>1003</v>
      </c>
      <c r="U120" s="17" t="s">
        <v>929</v>
      </c>
      <c r="V120" s="17" t="s">
        <v>929</v>
      </c>
      <c r="W120" s="17">
        <v>3920100000</v>
      </c>
      <c r="X120" s="17">
        <v>39201002</v>
      </c>
      <c r="Y120" s="17">
        <v>3920102800</v>
      </c>
      <c r="Z120" s="17"/>
      <c r="AA120" s="17" t="s">
        <v>25</v>
      </c>
    </row>
    <row r="121" spans="1:27" s="6" customFormat="1" ht="28.5">
      <c r="A121" s="4"/>
      <c r="B121" s="4"/>
      <c r="C121" s="4"/>
      <c r="D121" s="4"/>
      <c r="E121" s="16">
        <f t="shared" si="1"/>
        <v>0</v>
      </c>
      <c r="F121" s="24"/>
      <c r="G121" s="24"/>
      <c r="H121" s="24"/>
      <c r="I121" s="24"/>
      <c r="J121" s="4" t="s">
        <v>97</v>
      </c>
      <c r="K121" s="5" t="s">
        <v>801</v>
      </c>
      <c r="L121" s="4" t="s">
        <v>802</v>
      </c>
      <c r="M121" s="4" t="s">
        <v>803</v>
      </c>
      <c r="N121" s="4" t="s">
        <v>804</v>
      </c>
      <c r="O121" s="4" t="s">
        <v>2191</v>
      </c>
      <c r="P121" s="4" t="s">
        <v>30</v>
      </c>
      <c r="Q121" s="4" t="s">
        <v>31</v>
      </c>
      <c r="R121" s="4" t="s">
        <v>31</v>
      </c>
      <c r="S121" s="22" t="s">
        <v>120</v>
      </c>
      <c r="T121" s="1" t="s">
        <v>1002</v>
      </c>
      <c r="U121" s="17" t="s">
        <v>929</v>
      </c>
      <c r="V121" s="17" t="s">
        <v>929</v>
      </c>
      <c r="W121" s="17">
        <v>3920100000</v>
      </c>
      <c r="X121" s="17">
        <v>39201002</v>
      </c>
      <c r="Y121" s="17">
        <v>3920102800</v>
      </c>
      <c r="Z121" s="17"/>
      <c r="AA121" s="17" t="s">
        <v>25</v>
      </c>
    </row>
    <row r="122" spans="1:27" s="6" customFormat="1" ht="42.75">
      <c r="A122" s="4"/>
      <c r="B122" s="4"/>
      <c r="C122" s="4"/>
      <c r="D122" s="4"/>
      <c r="E122" s="16">
        <f t="shared" si="1"/>
        <v>0</v>
      </c>
      <c r="F122" s="24"/>
      <c r="G122" s="24"/>
      <c r="H122" s="24"/>
      <c r="I122" s="24"/>
      <c r="J122" s="4" t="s">
        <v>97</v>
      </c>
      <c r="K122" s="5" t="s">
        <v>1987</v>
      </c>
      <c r="L122" s="4" t="s">
        <v>1988</v>
      </c>
      <c r="M122" s="4" t="s">
        <v>228</v>
      </c>
      <c r="N122" s="4" t="s">
        <v>1989</v>
      </c>
      <c r="O122" s="4" t="s">
        <v>1380</v>
      </c>
      <c r="P122" s="4" t="s">
        <v>1877</v>
      </c>
      <c r="Q122" s="4" t="s">
        <v>73</v>
      </c>
      <c r="R122" s="4" t="s">
        <v>31</v>
      </c>
      <c r="S122" s="22" t="s">
        <v>1990</v>
      </c>
      <c r="T122" s="1" t="s">
        <v>1991</v>
      </c>
      <c r="U122" s="17" t="s">
        <v>891</v>
      </c>
      <c r="V122" s="17" t="s">
        <v>892</v>
      </c>
      <c r="W122" s="17" t="s">
        <v>227</v>
      </c>
      <c r="X122" s="17"/>
      <c r="Y122" s="17" t="s">
        <v>2064</v>
      </c>
      <c r="Z122" s="17"/>
      <c r="AA122" s="17" t="s">
        <v>25</v>
      </c>
    </row>
    <row r="123" spans="1:27" s="6" customFormat="1" ht="28.5">
      <c r="A123" s="4"/>
      <c r="B123" s="4"/>
      <c r="C123" s="4"/>
      <c r="D123" s="4"/>
      <c r="E123" s="16">
        <f t="shared" si="1"/>
        <v>0</v>
      </c>
      <c r="F123" s="24"/>
      <c r="G123" s="24"/>
      <c r="H123" s="24"/>
      <c r="I123" s="24"/>
      <c r="J123" s="4" t="s">
        <v>97</v>
      </c>
      <c r="K123" s="5" t="s">
        <v>1103</v>
      </c>
      <c r="L123" s="4" t="s">
        <v>1103</v>
      </c>
      <c r="M123" s="4" t="s">
        <v>1341</v>
      </c>
      <c r="N123" s="4" t="s">
        <v>1256</v>
      </c>
      <c r="O123" s="4" t="s">
        <v>1380</v>
      </c>
      <c r="P123" s="4" t="s">
        <v>30</v>
      </c>
      <c r="Q123" s="4" t="s">
        <v>31</v>
      </c>
      <c r="R123" s="4" t="s">
        <v>31</v>
      </c>
      <c r="S123" s="22" t="s">
        <v>1388</v>
      </c>
      <c r="T123" s="1" t="s">
        <v>1521</v>
      </c>
      <c r="U123" s="17" t="s">
        <v>1444</v>
      </c>
      <c r="V123" s="17" t="s">
        <v>1444</v>
      </c>
      <c r="W123" s="17"/>
      <c r="X123" s="17"/>
      <c r="Y123" s="17" t="s">
        <v>1482</v>
      </c>
      <c r="Z123" s="17"/>
      <c r="AA123" s="17" t="s">
        <v>25</v>
      </c>
    </row>
    <row r="124" spans="1:27" s="6" customFormat="1" ht="28.5">
      <c r="A124" s="4"/>
      <c r="B124" s="4"/>
      <c r="C124" s="4"/>
      <c r="D124" s="4"/>
      <c r="E124" s="16">
        <f t="shared" si="1"/>
        <v>0</v>
      </c>
      <c r="F124" s="24"/>
      <c r="G124" s="24"/>
      <c r="H124" s="24"/>
      <c r="I124" s="24"/>
      <c r="J124" s="4" t="s">
        <v>97</v>
      </c>
      <c r="K124" s="5" t="s">
        <v>280</v>
      </c>
      <c r="L124" s="4" t="s">
        <v>281</v>
      </c>
      <c r="M124" s="4" t="s">
        <v>282</v>
      </c>
      <c r="N124" s="4" t="s">
        <v>283</v>
      </c>
      <c r="O124" s="4" t="s">
        <v>2192</v>
      </c>
      <c r="P124" s="4" t="s">
        <v>30</v>
      </c>
      <c r="Q124" s="4" t="s">
        <v>73</v>
      </c>
      <c r="R124" s="4" t="s">
        <v>31</v>
      </c>
      <c r="S124" s="22" t="s">
        <v>78</v>
      </c>
      <c r="T124" s="1" t="s">
        <v>1009</v>
      </c>
      <c r="U124" s="17" t="s">
        <v>904</v>
      </c>
      <c r="V124" s="17" t="s">
        <v>904</v>
      </c>
      <c r="W124" s="17">
        <v>3926909090</v>
      </c>
      <c r="X124" s="17">
        <v>39269009</v>
      </c>
      <c r="Y124" s="17">
        <v>3926909790</v>
      </c>
      <c r="Z124" s="17"/>
      <c r="AA124" s="17" t="s">
        <v>25</v>
      </c>
    </row>
    <row r="125" spans="1:27" s="6" customFormat="1" ht="28.5">
      <c r="A125" s="4"/>
      <c r="B125" s="4"/>
      <c r="C125" s="4"/>
      <c r="D125" s="4"/>
      <c r="E125" s="16">
        <f t="shared" si="1"/>
        <v>0</v>
      </c>
      <c r="F125" s="24"/>
      <c r="G125" s="24"/>
      <c r="H125" s="24"/>
      <c r="I125" s="24"/>
      <c r="J125" s="4" t="s">
        <v>97</v>
      </c>
      <c r="K125" s="5" t="s">
        <v>659</v>
      </c>
      <c r="L125" s="4" t="s">
        <v>660</v>
      </c>
      <c r="M125" s="4" t="s">
        <v>82</v>
      </c>
      <c r="N125" s="4" t="s">
        <v>83</v>
      </c>
      <c r="O125" s="4" t="s">
        <v>661</v>
      </c>
      <c r="P125" s="4" t="s">
        <v>30</v>
      </c>
      <c r="Q125" s="4" t="s">
        <v>31</v>
      </c>
      <c r="R125" s="4" t="s">
        <v>31</v>
      </c>
      <c r="S125" s="22" t="s">
        <v>228</v>
      </c>
      <c r="T125" s="1" t="s">
        <v>962</v>
      </c>
      <c r="U125" s="17" t="s">
        <v>876</v>
      </c>
      <c r="V125" s="17" t="s">
        <v>877</v>
      </c>
      <c r="W125" s="17">
        <v>3926907000</v>
      </c>
      <c r="X125" s="17">
        <v>39269099</v>
      </c>
      <c r="Y125" s="17">
        <v>3926909790</v>
      </c>
      <c r="Z125" s="17"/>
      <c r="AA125" s="17" t="s">
        <v>25</v>
      </c>
    </row>
    <row r="126" spans="1:27" s="6" customFormat="1" ht="42.75">
      <c r="A126" s="4"/>
      <c r="B126" s="4"/>
      <c r="C126" s="4"/>
      <c r="D126" s="4"/>
      <c r="E126" s="16">
        <f t="shared" si="1"/>
        <v>0</v>
      </c>
      <c r="F126" s="24"/>
      <c r="G126" s="24"/>
      <c r="H126" s="24"/>
      <c r="I126" s="24"/>
      <c r="J126" s="4" t="s">
        <v>97</v>
      </c>
      <c r="K126" s="5" t="s">
        <v>665</v>
      </c>
      <c r="L126" s="4" t="s">
        <v>666</v>
      </c>
      <c r="M126" s="4" t="s">
        <v>228</v>
      </c>
      <c r="N126" s="4" t="s">
        <v>667</v>
      </c>
      <c r="O126" s="4" t="s">
        <v>2193</v>
      </c>
      <c r="P126" s="4" t="s">
        <v>30</v>
      </c>
      <c r="Q126" s="4" t="s">
        <v>73</v>
      </c>
      <c r="R126" s="4" t="s">
        <v>31</v>
      </c>
      <c r="S126" s="22" t="s">
        <v>228</v>
      </c>
      <c r="T126" s="1" t="s">
        <v>964</v>
      </c>
      <c r="U126" s="17" t="s">
        <v>880</v>
      </c>
      <c r="V126" s="17" t="s">
        <v>881</v>
      </c>
      <c r="W126" s="17">
        <v>3926200000</v>
      </c>
      <c r="X126" s="17">
        <v>39262099</v>
      </c>
      <c r="Y126" s="17">
        <v>3926200000</v>
      </c>
      <c r="Z126" s="17"/>
      <c r="AA126" s="17" t="s">
        <v>25</v>
      </c>
    </row>
    <row r="127" spans="1:27" s="6" customFormat="1" ht="71.25">
      <c r="A127" s="4"/>
      <c r="B127" s="4"/>
      <c r="C127" s="4"/>
      <c r="D127" s="4"/>
      <c r="E127" s="16">
        <f t="shared" si="1"/>
        <v>0</v>
      </c>
      <c r="F127" s="24"/>
      <c r="G127" s="24"/>
      <c r="H127" s="24"/>
      <c r="I127" s="24"/>
      <c r="J127" s="4" t="s">
        <v>97</v>
      </c>
      <c r="K127" s="5" t="s">
        <v>1765</v>
      </c>
      <c r="L127" s="4" t="s">
        <v>1766</v>
      </c>
      <c r="M127" s="4" t="s">
        <v>1767</v>
      </c>
      <c r="N127" s="4" t="s">
        <v>128</v>
      </c>
      <c r="O127" s="4" t="s">
        <v>1373</v>
      </c>
      <c r="P127" s="4" t="s">
        <v>30</v>
      </c>
      <c r="Q127" s="4" t="s">
        <v>31</v>
      </c>
      <c r="R127" s="4" t="s">
        <v>31</v>
      </c>
      <c r="S127" s="22"/>
      <c r="T127" s="1"/>
      <c r="U127" s="17" t="s">
        <v>1478</v>
      </c>
      <c r="V127" s="17" t="s">
        <v>1478</v>
      </c>
      <c r="W127" s="17" t="s">
        <v>1478</v>
      </c>
      <c r="X127" s="17"/>
      <c r="Y127" s="17"/>
      <c r="Z127" s="17"/>
      <c r="AA127" s="17" t="s">
        <v>25</v>
      </c>
    </row>
    <row r="128" spans="1:27" s="6" customFormat="1" ht="42.75">
      <c r="A128" s="4"/>
      <c r="B128" s="4"/>
      <c r="C128" s="4"/>
      <c r="D128" s="4"/>
      <c r="E128" s="16">
        <f t="shared" si="1"/>
        <v>0</v>
      </c>
      <c r="F128" s="24"/>
      <c r="G128" s="24"/>
      <c r="H128" s="24"/>
      <c r="I128" s="24"/>
      <c r="J128" s="4" t="s">
        <v>97</v>
      </c>
      <c r="K128" s="5" t="s">
        <v>858</v>
      </c>
      <c r="L128" s="4" t="s">
        <v>859</v>
      </c>
      <c r="M128" s="4" t="s">
        <v>1341</v>
      </c>
      <c r="N128" s="4" t="s">
        <v>860</v>
      </c>
      <c r="O128" s="4" t="s">
        <v>756</v>
      </c>
      <c r="P128" s="4" t="s">
        <v>30</v>
      </c>
      <c r="Q128" s="4" t="s">
        <v>861</v>
      </c>
      <c r="R128" s="4" t="s">
        <v>31</v>
      </c>
      <c r="S128" s="22" t="s">
        <v>857</v>
      </c>
      <c r="T128" s="1" t="s">
        <v>1021</v>
      </c>
      <c r="U128" s="17" t="s">
        <v>888</v>
      </c>
      <c r="V128" s="17" t="s">
        <v>888</v>
      </c>
      <c r="W128" s="17">
        <v>9017801000</v>
      </c>
      <c r="X128" s="17">
        <v>90178001</v>
      </c>
      <c r="Y128" s="17">
        <v>9017801000</v>
      </c>
      <c r="Z128" s="17"/>
      <c r="AA128" s="17" t="s">
        <v>25</v>
      </c>
    </row>
    <row r="129" spans="1:27" s="6" customFormat="1" ht="85.5">
      <c r="A129" s="4"/>
      <c r="B129" s="4"/>
      <c r="C129" s="4"/>
      <c r="D129" s="4"/>
      <c r="E129" s="16">
        <f t="shared" si="1"/>
        <v>0</v>
      </c>
      <c r="F129" s="24"/>
      <c r="G129" s="24"/>
      <c r="H129" s="24"/>
      <c r="I129" s="24"/>
      <c r="J129" s="4" t="s">
        <v>97</v>
      </c>
      <c r="K129" s="5" t="s">
        <v>1670</v>
      </c>
      <c r="L129" s="4" t="s">
        <v>1669</v>
      </c>
      <c r="M129" s="4" t="s">
        <v>120</v>
      </c>
      <c r="N129" s="4" t="s">
        <v>1672</v>
      </c>
      <c r="O129" s="4" t="s">
        <v>756</v>
      </c>
      <c r="P129" s="4" t="s">
        <v>30</v>
      </c>
      <c r="Q129" s="4" t="s">
        <v>73</v>
      </c>
      <c r="R129" s="4" t="s">
        <v>31</v>
      </c>
      <c r="S129" s="22" t="s">
        <v>1674</v>
      </c>
      <c r="T129" s="1"/>
      <c r="U129" s="17" t="s">
        <v>1675</v>
      </c>
      <c r="V129" s="17" t="s">
        <v>1676</v>
      </c>
      <c r="W129" s="17"/>
      <c r="X129" s="17"/>
      <c r="Y129" s="17" t="s">
        <v>1730</v>
      </c>
      <c r="Z129" s="17"/>
      <c r="AA129" s="17" t="s">
        <v>25</v>
      </c>
    </row>
    <row r="130" spans="1:27" s="6" customFormat="1" ht="71.25">
      <c r="A130" s="4"/>
      <c r="B130" s="4"/>
      <c r="C130" s="4"/>
      <c r="D130" s="4"/>
      <c r="E130" s="16">
        <f t="shared" si="1"/>
        <v>0</v>
      </c>
      <c r="F130" s="24"/>
      <c r="G130" s="24"/>
      <c r="H130" s="24"/>
      <c r="I130" s="24"/>
      <c r="J130" s="4" t="s">
        <v>97</v>
      </c>
      <c r="K130" s="5" t="s">
        <v>1668</v>
      </c>
      <c r="L130" s="4" t="s">
        <v>1669</v>
      </c>
      <c r="M130" s="4" t="s">
        <v>120</v>
      </c>
      <c r="N130" s="4" t="s">
        <v>1671</v>
      </c>
      <c r="O130" s="4" t="s">
        <v>756</v>
      </c>
      <c r="P130" s="4" t="s">
        <v>30</v>
      </c>
      <c r="Q130" s="4" t="s">
        <v>73</v>
      </c>
      <c r="R130" s="4" t="s">
        <v>31</v>
      </c>
      <c r="S130" s="22" t="s">
        <v>1673</v>
      </c>
      <c r="T130" s="1"/>
      <c r="U130" s="17" t="s">
        <v>1667</v>
      </c>
      <c r="V130" s="17" t="s">
        <v>1667</v>
      </c>
      <c r="W130" s="17"/>
      <c r="X130" s="17"/>
      <c r="Y130" s="17"/>
      <c r="Z130" s="17"/>
      <c r="AA130" s="17" t="s">
        <v>25</v>
      </c>
    </row>
    <row r="131" spans="1:27" s="6" customFormat="1" ht="42.75">
      <c r="A131" s="4"/>
      <c r="B131" s="4"/>
      <c r="C131" s="4"/>
      <c r="D131" s="4"/>
      <c r="E131" s="16">
        <f t="shared" si="1"/>
        <v>0</v>
      </c>
      <c r="F131" s="24"/>
      <c r="G131" s="24"/>
      <c r="H131" s="24"/>
      <c r="I131" s="24"/>
      <c r="J131" s="4" t="s">
        <v>97</v>
      </c>
      <c r="K131" s="5" t="s">
        <v>752</v>
      </c>
      <c r="L131" s="4" t="s">
        <v>753</v>
      </c>
      <c r="M131" s="4" t="s">
        <v>754</v>
      </c>
      <c r="N131" s="4" t="s">
        <v>755</v>
      </c>
      <c r="O131" s="4" t="s">
        <v>756</v>
      </c>
      <c r="P131" s="4" t="s">
        <v>30</v>
      </c>
      <c r="Q131" s="4" t="s">
        <v>31</v>
      </c>
      <c r="R131" s="4" t="s">
        <v>31</v>
      </c>
      <c r="S131" s="22" t="s">
        <v>120</v>
      </c>
      <c r="T131" s="1" t="s">
        <v>987</v>
      </c>
      <c r="U131" s="17" t="s">
        <v>908</v>
      </c>
      <c r="V131" s="17" t="s">
        <v>908</v>
      </c>
      <c r="W131" s="17">
        <v>8203300000</v>
      </c>
      <c r="X131" s="17">
        <v>82033001</v>
      </c>
      <c r="Y131" s="17">
        <v>8203300000</v>
      </c>
      <c r="Z131" s="17"/>
      <c r="AA131" s="17" t="s">
        <v>25</v>
      </c>
    </row>
    <row r="132" spans="1:27" s="6" customFormat="1" ht="42.75">
      <c r="A132" s="4"/>
      <c r="B132" s="4"/>
      <c r="C132" s="4"/>
      <c r="D132" s="4"/>
      <c r="E132" s="16">
        <f t="shared" ref="E132:E195" si="2">SUM(B132*D132)</f>
        <v>0</v>
      </c>
      <c r="F132" s="24"/>
      <c r="G132" s="24"/>
      <c r="H132" s="24"/>
      <c r="I132" s="24"/>
      <c r="J132" s="4" t="s">
        <v>97</v>
      </c>
      <c r="K132" s="5" t="s">
        <v>840</v>
      </c>
      <c r="L132" s="4" t="s">
        <v>841</v>
      </c>
      <c r="M132" s="4" t="s">
        <v>842</v>
      </c>
      <c r="N132" s="4">
        <v>205564266</v>
      </c>
      <c r="O132" s="4" t="s">
        <v>839</v>
      </c>
      <c r="P132" s="4" t="s">
        <v>30</v>
      </c>
      <c r="Q132" s="4" t="s">
        <v>73</v>
      </c>
      <c r="R132" s="4" t="s">
        <v>31</v>
      </c>
      <c r="S132" s="22" t="s">
        <v>834</v>
      </c>
      <c r="T132" s="1" t="s">
        <v>1015</v>
      </c>
      <c r="U132" s="17" t="s">
        <v>944</v>
      </c>
      <c r="V132" s="17" t="s">
        <v>944</v>
      </c>
      <c r="W132" s="17">
        <v>8204110000</v>
      </c>
      <c r="X132" s="17">
        <v>82041199</v>
      </c>
      <c r="Y132" s="17">
        <v>8204110000</v>
      </c>
      <c r="Z132" s="17"/>
      <c r="AA132" s="17" t="s">
        <v>25</v>
      </c>
    </row>
    <row r="133" spans="1:27" s="6" customFormat="1" ht="28.5">
      <c r="A133" s="4"/>
      <c r="B133" s="4"/>
      <c r="C133" s="4"/>
      <c r="D133" s="4"/>
      <c r="E133" s="16">
        <f t="shared" si="2"/>
        <v>0</v>
      </c>
      <c r="F133" s="24"/>
      <c r="G133" s="24"/>
      <c r="H133" s="24"/>
      <c r="I133" s="24"/>
      <c r="J133" s="4" t="s">
        <v>97</v>
      </c>
      <c r="K133" s="5" t="s">
        <v>837</v>
      </c>
      <c r="L133" s="4" t="s">
        <v>838</v>
      </c>
      <c r="M133" s="4" t="s">
        <v>772</v>
      </c>
      <c r="N133" s="4">
        <v>203516032</v>
      </c>
      <c r="O133" s="4" t="s">
        <v>839</v>
      </c>
      <c r="P133" s="4" t="s">
        <v>30</v>
      </c>
      <c r="Q133" s="4" t="s">
        <v>31</v>
      </c>
      <c r="R133" s="4" t="s">
        <v>31</v>
      </c>
      <c r="S133" s="22" t="s">
        <v>834</v>
      </c>
      <c r="T133" s="1" t="s">
        <v>1014</v>
      </c>
      <c r="U133" s="17" t="s">
        <v>942</v>
      </c>
      <c r="V133" s="17" t="s">
        <v>943</v>
      </c>
      <c r="W133" s="17">
        <v>8211920000</v>
      </c>
      <c r="X133" s="17">
        <v>82119299</v>
      </c>
      <c r="Y133" s="17">
        <v>8211920000</v>
      </c>
      <c r="Z133" s="17"/>
      <c r="AA133" s="17" t="s">
        <v>25</v>
      </c>
    </row>
    <row r="134" spans="1:27" s="6" customFormat="1" ht="42.75">
      <c r="A134" s="4"/>
      <c r="B134" s="4"/>
      <c r="C134" s="4"/>
      <c r="D134" s="4"/>
      <c r="E134" s="16">
        <f t="shared" si="2"/>
        <v>0</v>
      </c>
      <c r="F134" s="24"/>
      <c r="G134" s="24"/>
      <c r="H134" s="24"/>
      <c r="I134" s="24"/>
      <c r="J134" s="4" t="s">
        <v>97</v>
      </c>
      <c r="K134" s="5" t="s">
        <v>2100</v>
      </c>
      <c r="L134" s="4" t="s">
        <v>2101</v>
      </c>
      <c r="M134" s="4" t="s">
        <v>2109</v>
      </c>
      <c r="N134" s="4" t="s">
        <v>2110</v>
      </c>
      <c r="O134" s="4" t="s">
        <v>839</v>
      </c>
      <c r="P134" s="4" t="s">
        <v>30</v>
      </c>
      <c r="Q134" s="4"/>
      <c r="R134" s="4"/>
      <c r="S134" s="22"/>
      <c r="T134" s="1" t="s">
        <v>2114</v>
      </c>
      <c r="U134" s="17" t="s">
        <v>915</v>
      </c>
      <c r="V134" s="17" t="s">
        <v>915</v>
      </c>
      <c r="W134" s="17" t="s">
        <v>915</v>
      </c>
      <c r="X134" s="17" t="s">
        <v>2124</v>
      </c>
      <c r="Y134" s="17" t="s">
        <v>915</v>
      </c>
      <c r="Z134" s="17"/>
      <c r="AA134" s="17" t="s">
        <v>25</v>
      </c>
    </row>
    <row r="135" spans="1:27" s="6" customFormat="1" ht="57">
      <c r="A135" s="4"/>
      <c r="B135" s="4"/>
      <c r="C135" s="4"/>
      <c r="D135" s="4"/>
      <c r="E135" s="16">
        <f t="shared" si="2"/>
        <v>0</v>
      </c>
      <c r="F135" s="24"/>
      <c r="G135" s="24"/>
      <c r="H135" s="24"/>
      <c r="I135" s="24"/>
      <c r="J135" s="4" t="s">
        <v>97</v>
      </c>
      <c r="K135" s="5" t="s">
        <v>1929</v>
      </c>
      <c r="L135" s="4" t="s">
        <v>1930</v>
      </c>
      <c r="M135" s="4" t="s">
        <v>1341</v>
      </c>
      <c r="N135" s="4">
        <v>202025674</v>
      </c>
      <c r="O135" s="4" t="s">
        <v>839</v>
      </c>
      <c r="P135" s="4" t="s">
        <v>30</v>
      </c>
      <c r="Q135" s="4" t="s">
        <v>128</v>
      </c>
      <c r="R135" s="4" t="s">
        <v>31</v>
      </c>
      <c r="S135" s="22" t="s">
        <v>1931</v>
      </c>
      <c r="T135" s="1" t="s">
        <v>1932</v>
      </c>
      <c r="U135" s="17" t="s">
        <v>2033</v>
      </c>
      <c r="V135" s="17" t="s">
        <v>2034</v>
      </c>
      <c r="W135" s="17" t="s">
        <v>2035</v>
      </c>
      <c r="X135" s="17"/>
      <c r="Y135" s="17" t="s">
        <v>2059</v>
      </c>
      <c r="Z135" s="17"/>
      <c r="AA135" s="17" t="s">
        <v>25</v>
      </c>
    </row>
    <row r="136" spans="1:27" s="6" customFormat="1" ht="42.75">
      <c r="A136" s="4"/>
      <c r="B136" s="4"/>
      <c r="C136" s="4"/>
      <c r="D136" s="4"/>
      <c r="E136" s="16">
        <f t="shared" si="2"/>
        <v>0</v>
      </c>
      <c r="F136" s="24"/>
      <c r="G136" s="24"/>
      <c r="H136" s="24"/>
      <c r="I136" s="24"/>
      <c r="J136" s="4" t="s">
        <v>97</v>
      </c>
      <c r="K136" s="5" t="s">
        <v>747</v>
      </c>
      <c r="L136" s="4" t="s">
        <v>748</v>
      </c>
      <c r="M136" s="4" t="s">
        <v>749</v>
      </c>
      <c r="N136" s="4" t="s">
        <v>750</v>
      </c>
      <c r="O136" s="4" t="s">
        <v>839</v>
      </c>
      <c r="P136" s="4" t="s">
        <v>30</v>
      </c>
      <c r="Q136" s="4" t="s">
        <v>751</v>
      </c>
      <c r="R136" s="4" t="s">
        <v>31</v>
      </c>
      <c r="S136" s="22" t="s">
        <v>120</v>
      </c>
      <c r="T136" s="1" t="s">
        <v>986</v>
      </c>
      <c r="U136" s="17" t="s">
        <v>908</v>
      </c>
      <c r="V136" s="17" t="s">
        <v>908</v>
      </c>
      <c r="W136" s="17">
        <v>8203300000</v>
      </c>
      <c r="X136" s="17">
        <v>82033001</v>
      </c>
      <c r="Y136" s="17">
        <v>8203300000</v>
      </c>
      <c r="Z136" s="17"/>
      <c r="AA136" s="17" t="s">
        <v>25</v>
      </c>
    </row>
    <row r="137" spans="1:27" s="6" customFormat="1" ht="28.5">
      <c r="A137" s="4"/>
      <c r="B137" s="4"/>
      <c r="C137" s="4"/>
      <c r="D137" s="4"/>
      <c r="E137" s="16">
        <f t="shared" si="2"/>
        <v>0</v>
      </c>
      <c r="F137" s="24"/>
      <c r="G137" s="24"/>
      <c r="H137" s="24"/>
      <c r="I137" s="24"/>
      <c r="J137" s="4" t="s">
        <v>97</v>
      </c>
      <c r="K137" s="5" t="s">
        <v>1218</v>
      </c>
      <c r="L137" s="4" t="s">
        <v>1219</v>
      </c>
      <c r="M137" s="4" t="s">
        <v>692</v>
      </c>
      <c r="N137" s="4" t="s">
        <v>1321</v>
      </c>
      <c r="O137" s="4" t="s">
        <v>839</v>
      </c>
      <c r="P137" s="4" t="s">
        <v>30</v>
      </c>
      <c r="Q137" s="4" t="s">
        <v>73</v>
      </c>
      <c r="R137" s="4" t="s">
        <v>31</v>
      </c>
      <c r="S137" s="22" t="s">
        <v>120</v>
      </c>
      <c r="T137" s="1" t="s">
        <v>1584</v>
      </c>
      <c r="U137" s="17" t="s">
        <v>301</v>
      </c>
      <c r="V137" s="17" t="s">
        <v>1610</v>
      </c>
      <c r="W137" s="17"/>
      <c r="X137" s="17"/>
      <c r="Y137" s="17" t="s">
        <v>1496</v>
      </c>
      <c r="Z137" s="17"/>
      <c r="AA137" s="17" t="s">
        <v>25</v>
      </c>
    </row>
    <row r="138" spans="1:27" s="6" customFormat="1" ht="28.5">
      <c r="A138" s="4"/>
      <c r="B138" s="4"/>
      <c r="C138" s="4"/>
      <c r="D138" s="4"/>
      <c r="E138" s="16">
        <f t="shared" si="2"/>
        <v>0</v>
      </c>
      <c r="F138" s="24"/>
      <c r="G138" s="24"/>
      <c r="H138" s="24"/>
      <c r="I138" s="24"/>
      <c r="J138" s="4" t="s">
        <v>97</v>
      </c>
      <c r="K138" s="5" t="s">
        <v>1239</v>
      </c>
      <c r="L138" s="4" t="s">
        <v>1240</v>
      </c>
      <c r="M138" s="4" t="s">
        <v>754</v>
      </c>
      <c r="N138" s="4" t="s">
        <v>1329</v>
      </c>
      <c r="O138" s="4" t="s">
        <v>839</v>
      </c>
      <c r="P138" s="4" t="s">
        <v>30</v>
      </c>
      <c r="Q138" s="4" t="s">
        <v>31</v>
      </c>
      <c r="R138" s="4" t="s">
        <v>31</v>
      </c>
      <c r="S138" s="22" t="str">
        <f>HYPERLINK("https://www.amazon.com/2-Inch-Cushion-Grip-Klein-Tools-630-1/dp/B000BQ7R7W/ref=sr_1_3?crid=3RA6PNHSNKCKA&amp;keywords=1%2F2+nut+driver&amp;qid=1563831789&amp;s=gateway&amp;sprefix=1%2F2%22+nut%2Caps%2C265&amp;sr=8-3","Amazon")</f>
        <v>Amazon</v>
      </c>
      <c r="T138" s="1" t="s">
        <v>1595</v>
      </c>
      <c r="U138" s="17" t="s">
        <v>915</v>
      </c>
      <c r="V138" s="17" t="s">
        <v>915</v>
      </c>
      <c r="W138" s="17"/>
      <c r="X138" s="17"/>
      <c r="Y138" s="17" t="s">
        <v>915</v>
      </c>
      <c r="Z138" s="17"/>
      <c r="AA138" s="17" t="s">
        <v>25</v>
      </c>
    </row>
    <row r="139" spans="1:27" s="6" customFormat="1" ht="42.75">
      <c r="A139" s="4"/>
      <c r="B139" s="4"/>
      <c r="C139" s="4"/>
      <c r="D139" s="4"/>
      <c r="E139" s="16">
        <f t="shared" si="2"/>
        <v>0</v>
      </c>
      <c r="F139" s="24"/>
      <c r="G139" s="24"/>
      <c r="H139" s="24"/>
      <c r="I139" s="24"/>
      <c r="J139" s="4" t="s">
        <v>97</v>
      </c>
      <c r="K139" s="5" t="s">
        <v>1992</v>
      </c>
      <c r="L139" s="4" t="s">
        <v>1988</v>
      </c>
      <c r="M139" s="4" t="s">
        <v>228</v>
      </c>
      <c r="N139" s="4" t="s">
        <v>1993</v>
      </c>
      <c r="O139" s="4" t="s">
        <v>839</v>
      </c>
      <c r="P139" s="4" t="s">
        <v>30</v>
      </c>
      <c r="Q139" s="4" t="s">
        <v>31</v>
      </c>
      <c r="R139" s="4" t="s">
        <v>31</v>
      </c>
      <c r="S139" s="22" t="s">
        <v>1994</v>
      </c>
      <c r="T139" s="1" t="s">
        <v>1995</v>
      </c>
      <c r="U139" s="17" t="s">
        <v>891</v>
      </c>
      <c r="V139" s="17" t="s">
        <v>892</v>
      </c>
      <c r="W139" s="17" t="s">
        <v>227</v>
      </c>
      <c r="X139" s="17"/>
      <c r="Y139" s="17" t="s">
        <v>2064</v>
      </c>
      <c r="Z139" s="17"/>
      <c r="AA139" s="17" t="s">
        <v>25</v>
      </c>
    </row>
    <row r="140" spans="1:27" s="6" customFormat="1" ht="156.75">
      <c r="A140" s="4"/>
      <c r="B140" s="4"/>
      <c r="C140" s="4"/>
      <c r="D140" s="4"/>
      <c r="E140" s="16">
        <f t="shared" si="2"/>
        <v>0</v>
      </c>
      <c r="F140" s="24"/>
      <c r="G140" s="24"/>
      <c r="H140" s="24"/>
      <c r="I140" s="24"/>
      <c r="J140" s="4" t="s">
        <v>97</v>
      </c>
      <c r="K140" s="5" t="s">
        <v>1945</v>
      </c>
      <c r="L140" s="4" t="s">
        <v>1946</v>
      </c>
      <c r="M140" s="4" t="s">
        <v>1947</v>
      </c>
      <c r="N140" s="4">
        <v>9796</v>
      </c>
      <c r="O140" s="4" t="s">
        <v>839</v>
      </c>
      <c r="P140" s="4" t="s">
        <v>30</v>
      </c>
      <c r="Q140" s="4" t="s">
        <v>128</v>
      </c>
      <c r="R140" s="4" t="s">
        <v>31</v>
      </c>
      <c r="S140" s="22" t="s">
        <v>1948</v>
      </c>
      <c r="T140" s="1" t="s">
        <v>1949</v>
      </c>
      <c r="U140" s="17" t="s">
        <v>2039</v>
      </c>
      <c r="V140" s="17" t="s">
        <v>2039</v>
      </c>
      <c r="W140" s="17" t="s">
        <v>2040</v>
      </c>
      <c r="X140" s="17"/>
      <c r="Y140" s="17" t="s">
        <v>2061</v>
      </c>
      <c r="Z140" s="17"/>
      <c r="AA140" s="17" t="s">
        <v>25</v>
      </c>
    </row>
    <row r="141" spans="1:27" s="6" customFormat="1" ht="57">
      <c r="A141" s="4"/>
      <c r="B141" s="4"/>
      <c r="C141" s="4"/>
      <c r="D141" s="4"/>
      <c r="E141" s="16">
        <f t="shared" si="2"/>
        <v>0</v>
      </c>
      <c r="F141" s="24"/>
      <c r="G141" s="24"/>
      <c r="H141" s="24"/>
      <c r="I141" s="24"/>
      <c r="J141" s="4" t="s">
        <v>97</v>
      </c>
      <c r="K141" s="5" t="s">
        <v>1906</v>
      </c>
      <c r="L141" s="4" t="s">
        <v>1907</v>
      </c>
      <c r="M141" s="4" t="s">
        <v>1908</v>
      </c>
      <c r="N141" s="4" t="s">
        <v>1909</v>
      </c>
      <c r="O141" s="4" t="s">
        <v>839</v>
      </c>
      <c r="P141" s="4" t="s">
        <v>1877</v>
      </c>
      <c r="Q141" s="4" t="s">
        <v>31</v>
      </c>
      <c r="R141" s="4" t="s">
        <v>31</v>
      </c>
      <c r="S141" s="22" t="s">
        <v>1910</v>
      </c>
      <c r="T141" s="1" t="s">
        <v>1911</v>
      </c>
      <c r="U141" s="17" t="s">
        <v>911</v>
      </c>
      <c r="V141" s="17" t="s">
        <v>2030</v>
      </c>
      <c r="W141" s="17" t="s">
        <v>2029</v>
      </c>
      <c r="X141" s="17"/>
      <c r="Y141" s="17" t="s">
        <v>2029</v>
      </c>
      <c r="Z141" s="17"/>
      <c r="AA141" s="17" t="s">
        <v>25</v>
      </c>
    </row>
    <row r="142" spans="1:27" s="6" customFormat="1" ht="42.75">
      <c r="A142" s="4"/>
      <c r="B142" s="4"/>
      <c r="C142" s="4"/>
      <c r="D142" s="4"/>
      <c r="E142" s="16">
        <f t="shared" si="2"/>
        <v>0</v>
      </c>
      <c r="F142" s="24"/>
      <c r="G142" s="24"/>
      <c r="H142" s="24"/>
      <c r="I142" s="24"/>
      <c r="J142" s="4" t="s">
        <v>97</v>
      </c>
      <c r="K142" s="5" t="s">
        <v>1677</v>
      </c>
      <c r="L142" s="4" t="s">
        <v>1678</v>
      </c>
      <c r="M142" s="4" t="s">
        <v>228</v>
      </c>
      <c r="N142" s="4" t="s">
        <v>1679</v>
      </c>
      <c r="O142" s="4" t="s">
        <v>839</v>
      </c>
      <c r="P142" s="4" t="s">
        <v>30</v>
      </c>
      <c r="Q142" s="4" t="s">
        <v>31</v>
      </c>
      <c r="R142" s="4" t="s">
        <v>31</v>
      </c>
      <c r="S142" s="22" t="s">
        <v>1680</v>
      </c>
      <c r="T142" s="1"/>
      <c r="U142" s="17" t="s">
        <v>1681</v>
      </c>
      <c r="V142" s="17" t="s">
        <v>1682</v>
      </c>
      <c r="W142" s="17"/>
      <c r="X142" s="17"/>
      <c r="Y142" s="17"/>
      <c r="Z142" s="17"/>
      <c r="AA142" s="17" t="s">
        <v>25</v>
      </c>
    </row>
    <row r="143" spans="1:27" s="6" customFormat="1" ht="42.75">
      <c r="A143" s="4"/>
      <c r="B143" s="4"/>
      <c r="C143" s="4"/>
      <c r="D143" s="4"/>
      <c r="E143" s="16">
        <f t="shared" si="2"/>
        <v>0</v>
      </c>
      <c r="F143" s="24"/>
      <c r="G143" s="24"/>
      <c r="H143" s="24"/>
      <c r="I143" s="24"/>
      <c r="J143" s="4" t="s">
        <v>97</v>
      </c>
      <c r="K143" s="5" t="s">
        <v>825</v>
      </c>
      <c r="L143" s="4" t="s">
        <v>821</v>
      </c>
      <c r="M143" s="4" t="s">
        <v>818</v>
      </c>
      <c r="N143" s="4" t="s">
        <v>826</v>
      </c>
      <c r="O143" s="4" t="s">
        <v>827</v>
      </c>
      <c r="P143" s="4" t="s">
        <v>30</v>
      </c>
      <c r="Q143" s="4" t="s">
        <v>31</v>
      </c>
      <c r="R143" s="4" t="s">
        <v>31</v>
      </c>
      <c r="S143" s="22" t="s">
        <v>78</v>
      </c>
      <c r="T143" s="1" t="s">
        <v>1008</v>
      </c>
      <c r="U143" s="17" t="s">
        <v>935</v>
      </c>
      <c r="V143" s="17" t="s">
        <v>936</v>
      </c>
      <c r="W143" s="17">
        <v>4911990000</v>
      </c>
      <c r="X143" s="17">
        <v>49119999</v>
      </c>
      <c r="Y143" s="17">
        <v>4911990000</v>
      </c>
      <c r="Z143" s="17"/>
      <c r="AA143" s="17" t="s">
        <v>25</v>
      </c>
    </row>
    <row r="144" spans="1:27" s="6" customFormat="1" ht="28.5">
      <c r="A144" s="4"/>
      <c r="B144" s="4"/>
      <c r="C144" s="4"/>
      <c r="D144" s="4"/>
      <c r="E144" s="16">
        <f t="shared" si="2"/>
        <v>0</v>
      </c>
      <c r="F144" s="24"/>
      <c r="G144" s="24"/>
      <c r="H144" s="24"/>
      <c r="I144" s="24"/>
      <c r="J144" s="4" t="s">
        <v>97</v>
      </c>
      <c r="K144" s="5" t="s">
        <v>1999</v>
      </c>
      <c r="L144" s="4" t="s">
        <v>2000</v>
      </c>
      <c r="M144" s="4" t="s">
        <v>2001</v>
      </c>
      <c r="N144" s="4" t="s">
        <v>2002</v>
      </c>
      <c r="O144" s="4" t="s">
        <v>2194</v>
      </c>
      <c r="P144" s="4" t="s">
        <v>30</v>
      </c>
      <c r="Q144" s="4" t="s">
        <v>128</v>
      </c>
      <c r="R144" s="4" t="s">
        <v>31</v>
      </c>
      <c r="S144" s="22" t="s">
        <v>2003</v>
      </c>
      <c r="T144" s="1" t="s">
        <v>2004</v>
      </c>
      <c r="U144" s="17" t="s">
        <v>2051</v>
      </c>
      <c r="V144" s="17" t="s">
        <v>2052</v>
      </c>
      <c r="W144" s="17" t="s">
        <v>2053</v>
      </c>
      <c r="X144" s="17"/>
      <c r="Y144" s="17" t="s">
        <v>2065</v>
      </c>
      <c r="Z144" s="17"/>
      <c r="AA144" s="17" t="s">
        <v>25</v>
      </c>
    </row>
    <row r="145" spans="1:27" s="6" customFormat="1" ht="242.25">
      <c r="A145" s="4"/>
      <c r="B145" s="4"/>
      <c r="C145" s="4"/>
      <c r="D145" s="4"/>
      <c r="E145" s="16">
        <f t="shared" si="2"/>
        <v>0</v>
      </c>
      <c r="F145" s="24"/>
      <c r="G145" s="24"/>
      <c r="H145" s="24"/>
      <c r="I145" s="24"/>
      <c r="J145" s="4" t="s">
        <v>97</v>
      </c>
      <c r="K145" s="5" t="s">
        <v>1939</v>
      </c>
      <c r="L145" s="4" t="s">
        <v>1940</v>
      </c>
      <c r="M145" s="4" t="s">
        <v>1941</v>
      </c>
      <c r="N145" s="4" t="s">
        <v>1942</v>
      </c>
      <c r="O145" s="4" t="s">
        <v>2194</v>
      </c>
      <c r="P145" s="4" t="s">
        <v>30</v>
      </c>
      <c r="Q145" s="4" t="s">
        <v>128</v>
      </c>
      <c r="R145" s="4" t="s">
        <v>31</v>
      </c>
      <c r="S145" s="22" t="s">
        <v>1943</v>
      </c>
      <c r="T145" s="1" t="s">
        <v>1944</v>
      </c>
      <c r="U145" s="17" t="s">
        <v>2038</v>
      </c>
      <c r="V145" s="17" t="s">
        <v>2038</v>
      </c>
      <c r="W145" s="17" t="s">
        <v>2038</v>
      </c>
      <c r="X145" s="17"/>
      <c r="Y145" s="17" t="s">
        <v>2038</v>
      </c>
      <c r="Z145" s="17"/>
      <c r="AA145" s="17" t="s">
        <v>25</v>
      </c>
    </row>
    <row r="146" spans="1:27" s="6" customFormat="1" ht="114">
      <c r="A146" s="4"/>
      <c r="B146" s="4"/>
      <c r="C146" s="4"/>
      <c r="D146" s="4"/>
      <c r="E146" s="16">
        <f t="shared" si="2"/>
        <v>0</v>
      </c>
      <c r="F146" s="24"/>
      <c r="G146" s="24"/>
      <c r="H146" s="24"/>
      <c r="I146" s="24"/>
      <c r="J146" s="4" t="s">
        <v>97</v>
      </c>
      <c r="K146" s="5" t="s">
        <v>1976</v>
      </c>
      <c r="L146" s="4" t="s">
        <v>1977</v>
      </c>
      <c r="M146" s="4" t="s">
        <v>1978</v>
      </c>
      <c r="N146" s="4" t="s">
        <v>1979</v>
      </c>
      <c r="O146" s="4" t="s">
        <v>2194</v>
      </c>
      <c r="P146" s="4" t="s">
        <v>30</v>
      </c>
      <c r="Q146" s="4" t="s">
        <v>128</v>
      </c>
      <c r="R146" s="4" t="s">
        <v>31</v>
      </c>
      <c r="S146" s="22" t="s">
        <v>1980</v>
      </c>
      <c r="T146" s="1" t="s">
        <v>1981</v>
      </c>
      <c r="U146" s="17" t="s">
        <v>460</v>
      </c>
      <c r="V146" s="17" t="s">
        <v>460</v>
      </c>
      <c r="W146" s="17" t="s">
        <v>2047</v>
      </c>
      <c r="X146" s="17"/>
      <c r="Y146" s="17" t="s">
        <v>1504</v>
      </c>
      <c r="Z146" s="17"/>
      <c r="AA146" s="17" t="s">
        <v>25</v>
      </c>
    </row>
    <row r="147" spans="1:27" s="6" customFormat="1" ht="57">
      <c r="A147" s="4"/>
      <c r="B147" s="4"/>
      <c r="C147" s="4"/>
      <c r="D147" s="4"/>
      <c r="E147" s="16">
        <f t="shared" si="2"/>
        <v>0</v>
      </c>
      <c r="F147" s="24"/>
      <c r="G147" s="24"/>
      <c r="H147" s="24"/>
      <c r="I147" s="24"/>
      <c r="J147" s="4" t="s">
        <v>97</v>
      </c>
      <c r="K147" s="5" t="s">
        <v>1923</v>
      </c>
      <c r="L147" s="4" t="s">
        <v>1924</v>
      </c>
      <c r="M147" s="4" t="s">
        <v>1925</v>
      </c>
      <c r="N147" s="4" t="s">
        <v>1926</v>
      </c>
      <c r="O147" s="4" t="s">
        <v>2194</v>
      </c>
      <c r="P147" s="4" t="s">
        <v>30</v>
      </c>
      <c r="Q147" s="4" t="s">
        <v>128</v>
      </c>
      <c r="R147" s="4" t="s">
        <v>31</v>
      </c>
      <c r="S147" s="22" t="s">
        <v>1927</v>
      </c>
      <c r="T147" s="1" t="s">
        <v>1928</v>
      </c>
      <c r="U147" s="17" t="s">
        <v>2031</v>
      </c>
      <c r="V147" s="17" t="s">
        <v>2032</v>
      </c>
      <c r="W147" s="17" t="s">
        <v>2032</v>
      </c>
      <c r="X147" s="17"/>
      <c r="Y147" s="17" t="s">
        <v>2032</v>
      </c>
      <c r="Z147" s="17"/>
      <c r="AA147" s="17" t="s">
        <v>25</v>
      </c>
    </row>
    <row r="148" spans="1:27" s="6" customFormat="1" ht="99.75">
      <c r="A148" s="4"/>
      <c r="B148" s="4"/>
      <c r="C148" s="4"/>
      <c r="D148" s="4"/>
      <c r="E148" s="16">
        <f t="shared" si="2"/>
        <v>0</v>
      </c>
      <c r="F148" s="24"/>
      <c r="G148" s="24"/>
      <c r="H148" s="24"/>
      <c r="I148" s="24"/>
      <c r="J148" s="4" t="s">
        <v>97</v>
      </c>
      <c r="K148" s="5" t="s">
        <v>350</v>
      </c>
      <c r="L148" s="4" t="s">
        <v>855</v>
      </c>
      <c r="M148" s="4" t="s">
        <v>257</v>
      </c>
      <c r="N148" s="4" t="s">
        <v>856</v>
      </c>
      <c r="O148" s="4" t="s">
        <v>2164</v>
      </c>
      <c r="P148" s="4" t="s">
        <v>30</v>
      </c>
      <c r="Q148" s="4" t="s">
        <v>73</v>
      </c>
      <c r="R148" s="4" t="s">
        <v>31</v>
      </c>
      <c r="S148" s="22" t="s">
        <v>1035</v>
      </c>
      <c r="T148" s="1" t="s">
        <v>1020</v>
      </c>
      <c r="U148" s="17" t="s">
        <v>950</v>
      </c>
      <c r="V148" s="17" t="s">
        <v>951</v>
      </c>
      <c r="W148" s="17">
        <v>9030330000</v>
      </c>
      <c r="X148" s="17">
        <v>90303399</v>
      </c>
      <c r="Y148" s="17">
        <v>9030333090</v>
      </c>
      <c r="Z148" s="17"/>
      <c r="AA148" s="17" t="s">
        <v>25</v>
      </c>
    </row>
    <row r="149" spans="1:27" s="6" customFormat="1" ht="71.25">
      <c r="A149" s="4"/>
      <c r="B149" s="4"/>
      <c r="C149" s="4"/>
      <c r="D149" s="4"/>
      <c r="E149" s="16">
        <f t="shared" si="2"/>
        <v>0</v>
      </c>
      <c r="F149" s="24"/>
      <c r="G149" s="24"/>
      <c r="H149" s="24"/>
      <c r="I149" s="24"/>
      <c r="J149" s="4" t="s">
        <v>97</v>
      </c>
      <c r="K149" s="5" t="s">
        <v>1960</v>
      </c>
      <c r="L149" s="4" t="s">
        <v>1961</v>
      </c>
      <c r="M149" s="4" t="s">
        <v>1962</v>
      </c>
      <c r="N149" s="4">
        <v>3229901</v>
      </c>
      <c r="O149" s="4" t="s">
        <v>2164</v>
      </c>
      <c r="P149" s="4" t="s">
        <v>1877</v>
      </c>
      <c r="Q149" s="4" t="s">
        <v>128</v>
      </c>
      <c r="R149" s="4" t="s">
        <v>31</v>
      </c>
      <c r="S149" s="22" t="s">
        <v>1963</v>
      </c>
      <c r="T149" s="1" t="s">
        <v>1964</v>
      </c>
      <c r="U149" s="17" t="s">
        <v>925</v>
      </c>
      <c r="V149" s="17" t="s">
        <v>926</v>
      </c>
      <c r="W149" s="17" t="s">
        <v>2042</v>
      </c>
      <c r="X149" s="17"/>
      <c r="Y149" s="17" t="s">
        <v>2042</v>
      </c>
      <c r="Z149" s="17"/>
      <c r="AA149" s="17" t="s">
        <v>25</v>
      </c>
    </row>
    <row r="150" spans="1:27" s="6" customFormat="1" ht="71.25">
      <c r="A150" s="4"/>
      <c r="B150" s="4"/>
      <c r="C150" s="4"/>
      <c r="D150" s="4"/>
      <c r="E150" s="16">
        <f t="shared" si="2"/>
        <v>0</v>
      </c>
      <c r="F150" s="24"/>
      <c r="G150" s="24"/>
      <c r="H150" s="24"/>
      <c r="I150" s="24"/>
      <c r="J150" s="4" t="s">
        <v>97</v>
      </c>
      <c r="K150" s="5" t="s">
        <v>267</v>
      </c>
      <c r="L150" s="4" t="s">
        <v>268</v>
      </c>
      <c r="M150" s="4" t="s">
        <v>269</v>
      </c>
      <c r="N150" s="4" t="s">
        <v>270</v>
      </c>
      <c r="O150" s="4" t="s">
        <v>2164</v>
      </c>
      <c r="P150" s="4" t="s">
        <v>30</v>
      </c>
      <c r="Q150" s="4" t="s">
        <v>73</v>
      </c>
      <c r="R150" s="4" t="s">
        <v>31</v>
      </c>
      <c r="S150" s="22" t="s">
        <v>271</v>
      </c>
      <c r="T150" s="1" t="s">
        <v>272</v>
      </c>
      <c r="U150" s="17" t="s">
        <v>265</v>
      </c>
      <c r="V150" s="17"/>
      <c r="W150" s="17" t="s">
        <v>266</v>
      </c>
      <c r="X150" s="17"/>
      <c r="Y150" s="17"/>
      <c r="Z150" s="17"/>
      <c r="AA150" s="17" t="s">
        <v>25</v>
      </c>
    </row>
    <row r="151" spans="1:27" s="6" customFormat="1" ht="57">
      <c r="A151" s="4"/>
      <c r="B151" s="4"/>
      <c r="C151" s="4"/>
      <c r="D151" s="4"/>
      <c r="E151" s="16">
        <f t="shared" si="2"/>
        <v>0</v>
      </c>
      <c r="F151" s="24"/>
      <c r="G151" s="24"/>
      <c r="H151" s="24"/>
      <c r="I151" s="24"/>
      <c r="J151" s="4" t="s">
        <v>97</v>
      </c>
      <c r="K151" s="5" t="s">
        <v>1950</v>
      </c>
      <c r="L151" s="4" t="s">
        <v>1951</v>
      </c>
      <c r="M151" s="4" t="s">
        <v>728</v>
      </c>
      <c r="N151" s="4" t="s">
        <v>1952</v>
      </c>
      <c r="O151" s="4" t="s">
        <v>2166</v>
      </c>
      <c r="P151" s="4" t="s">
        <v>30</v>
      </c>
      <c r="Q151" s="4" t="s">
        <v>73</v>
      </c>
      <c r="R151" s="4" t="s">
        <v>31</v>
      </c>
      <c r="S151" s="22" t="s">
        <v>1953</v>
      </c>
      <c r="T151" s="1" t="s">
        <v>1954</v>
      </c>
      <c r="U151" s="17" t="s">
        <v>939</v>
      </c>
      <c r="V151" s="17" t="s">
        <v>939</v>
      </c>
      <c r="W151" s="17" t="s">
        <v>2041</v>
      </c>
      <c r="X151" s="17"/>
      <c r="Y151" s="17" t="s">
        <v>2062</v>
      </c>
      <c r="Z151" s="17"/>
      <c r="AA151" s="17" t="s">
        <v>25</v>
      </c>
    </row>
    <row r="152" spans="1:27" s="6" customFormat="1" ht="71.25">
      <c r="A152" s="4"/>
      <c r="B152" s="4"/>
      <c r="C152" s="4"/>
      <c r="D152" s="4"/>
      <c r="E152" s="16">
        <f t="shared" si="2"/>
        <v>0</v>
      </c>
      <c r="F152" s="24"/>
      <c r="G152" s="24"/>
      <c r="H152" s="24"/>
      <c r="I152" s="24"/>
      <c r="J152" s="4" t="s">
        <v>97</v>
      </c>
      <c r="K152" s="5" t="s">
        <v>1965</v>
      </c>
      <c r="L152" s="4" t="s">
        <v>1966</v>
      </c>
      <c r="M152" s="4" t="s">
        <v>728</v>
      </c>
      <c r="N152" s="4" t="s">
        <v>1967</v>
      </c>
      <c r="O152" s="4" t="s">
        <v>2166</v>
      </c>
      <c r="P152" s="4" t="s">
        <v>30</v>
      </c>
      <c r="Q152" s="4" t="s">
        <v>73</v>
      </c>
      <c r="R152" s="4" t="s">
        <v>31</v>
      </c>
      <c r="S152" s="22" t="s">
        <v>1968</v>
      </c>
      <c r="T152" s="1" t="s">
        <v>1969</v>
      </c>
      <c r="U152" s="17" t="s">
        <v>2043</v>
      </c>
      <c r="V152" s="17" t="s">
        <v>2043</v>
      </c>
      <c r="W152" s="17" t="s">
        <v>2043</v>
      </c>
      <c r="X152" s="17"/>
      <c r="Y152" s="17" t="s">
        <v>2043</v>
      </c>
      <c r="Z152" s="17"/>
      <c r="AA152" s="17" t="s">
        <v>25</v>
      </c>
    </row>
    <row r="153" spans="1:27" s="6" customFormat="1" ht="71.25">
      <c r="A153" s="4"/>
      <c r="B153" s="4"/>
      <c r="C153" s="4"/>
      <c r="D153" s="4"/>
      <c r="E153" s="16">
        <f t="shared" si="2"/>
        <v>0</v>
      </c>
      <c r="F153" s="24"/>
      <c r="G153" s="24"/>
      <c r="H153" s="24"/>
      <c r="I153" s="24"/>
      <c r="J153" s="4" t="s">
        <v>97</v>
      </c>
      <c r="K153" s="5" t="s">
        <v>832</v>
      </c>
      <c r="L153" s="4" t="s">
        <v>833</v>
      </c>
      <c r="M153" s="4" t="s">
        <v>728</v>
      </c>
      <c r="N153" s="4">
        <v>204322452</v>
      </c>
      <c r="O153" s="4" t="s">
        <v>2168</v>
      </c>
      <c r="P153" s="4" t="s">
        <v>30</v>
      </c>
      <c r="Q153" s="4" t="s">
        <v>73</v>
      </c>
      <c r="R153" s="4" t="s">
        <v>31</v>
      </c>
      <c r="S153" s="22" t="s">
        <v>834</v>
      </c>
      <c r="T153" s="1" t="s">
        <v>1011</v>
      </c>
      <c r="U153" s="17" t="s">
        <v>939</v>
      </c>
      <c r="V153" s="17" t="s">
        <v>939</v>
      </c>
      <c r="W153" s="17">
        <v>8467210000</v>
      </c>
      <c r="X153" s="17">
        <v>84672101</v>
      </c>
      <c r="Y153" s="17">
        <v>8467211000</v>
      </c>
      <c r="Z153" s="17"/>
      <c r="AA153" s="17" t="s">
        <v>25</v>
      </c>
    </row>
    <row r="154" spans="1:27" s="6" customFormat="1" ht="57">
      <c r="A154" s="4"/>
      <c r="B154" s="4"/>
      <c r="C154" s="4"/>
      <c r="D154" s="4"/>
      <c r="E154" s="16">
        <f t="shared" si="2"/>
        <v>0</v>
      </c>
      <c r="F154" s="24"/>
      <c r="G154" s="24"/>
      <c r="H154" s="24"/>
      <c r="I154" s="24"/>
      <c r="J154" s="4" t="s">
        <v>97</v>
      </c>
      <c r="K154" s="5" t="s">
        <v>1231</v>
      </c>
      <c r="L154" s="4" t="s">
        <v>1232</v>
      </c>
      <c r="M154" s="4" t="s">
        <v>1366</v>
      </c>
      <c r="N154" s="4">
        <v>80560</v>
      </c>
      <c r="O154" s="4" t="s">
        <v>1382</v>
      </c>
      <c r="P154" s="4" t="s">
        <v>30</v>
      </c>
      <c r="Q154" s="4" t="s">
        <v>73</v>
      </c>
      <c r="R154" s="4" t="s">
        <v>31</v>
      </c>
      <c r="S154" s="22" t="s">
        <v>120</v>
      </c>
      <c r="T154" s="1" t="s">
        <v>1591</v>
      </c>
      <c r="U154" s="17" t="s">
        <v>1474</v>
      </c>
      <c r="V154" s="17" t="s">
        <v>1515</v>
      </c>
      <c r="W154" s="17"/>
      <c r="X154" s="17"/>
      <c r="Y154" s="17" t="s">
        <v>1515</v>
      </c>
      <c r="Z154" s="17"/>
      <c r="AA154" s="17" t="s">
        <v>25</v>
      </c>
    </row>
    <row r="155" spans="1:27" s="6" customFormat="1" ht="28.5">
      <c r="A155" s="4"/>
      <c r="B155" s="4"/>
      <c r="C155" s="4"/>
      <c r="D155" s="4"/>
      <c r="E155" s="16">
        <f t="shared" si="2"/>
        <v>0</v>
      </c>
      <c r="F155" s="24"/>
      <c r="G155" s="24"/>
      <c r="H155" s="24"/>
      <c r="I155" s="24"/>
      <c r="J155" s="4" t="s">
        <v>1619</v>
      </c>
      <c r="K155" s="5" t="s">
        <v>1110</v>
      </c>
      <c r="L155" s="4"/>
      <c r="M155" s="4" t="s">
        <v>1337</v>
      </c>
      <c r="N155" s="4" t="s">
        <v>1258</v>
      </c>
      <c r="O155" s="4" t="s">
        <v>1838</v>
      </c>
      <c r="P155" s="4" t="s">
        <v>30</v>
      </c>
      <c r="Q155" s="4"/>
      <c r="R155" s="4" t="s">
        <v>31</v>
      </c>
      <c r="S155" s="22" t="s">
        <v>1390</v>
      </c>
      <c r="T155" s="1" t="s">
        <v>1525</v>
      </c>
      <c r="U155" s="17" t="s">
        <v>1446</v>
      </c>
      <c r="V155" s="17" t="s">
        <v>463</v>
      </c>
      <c r="W155" s="17"/>
      <c r="X155" s="17"/>
      <c r="Y155" s="17" t="s">
        <v>1484</v>
      </c>
      <c r="Z155" s="17"/>
      <c r="AA155" s="17" t="s">
        <v>25</v>
      </c>
    </row>
    <row r="156" spans="1:27" s="6" customFormat="1" ht="57">
      <c r="A156" s="4"/>
      <c r="B156" s="4"/>
      <c r="C156" s="4"/>
      <c r="D156" s="4"/>
      <c r="E156" s="16">
        <f t="shared" si="2"/>
        <v>0</v>
      </c>
      <c r="F156" s="24"/>
      <c r="G156" s="24"/>
      <c r="H156" s="24"/>
      <c r="I156" s="24"/>
      <c r="J156" s="4" t="s">
        <v>1619</v>
      </c>
      <c r="K156" s="5" t="s">
        <v>1621</v>
      </c>
      <c r="L156" s="4" t="s">
        <v>1622</v>
      </c>
      <c r="M156" s="4" t="s">
        <v>1355</v>
      </c>
      <c r="N156" s="4" t="s">
        <v>1311</v>
      </c>
      <c r="O156" s="4" t="s">
        <v>1374</v>
      </c>
      <c r="P156" s="4" t="s">
        <v>30</v>
      </c>
      <c r="Q156" s="4"/>
      <c r="R156" s="4" t="s">
        <v>31</v>
      </c>
      <c r="S156" s="22" t="s">
        <v>1434</v>
      </c>
      <c r="T156" s="1" t="s">
        <v>1569</v>
      </c>
      <c r="U156" s="17" t="s">
        <v>1462</v>
      </c>
      <c r="V156" s="17" t="s">
        <v>1462</v>
      </c>
      <c r="W156" s="17"/>
      <c r="X156" s="17"/>
      <c r="Y156" s="17" t="s">
        <v>1506</v>
      </c>
      <c r="Z156" s="17"/>
      <c r="AA156" s="17" t="s">
        <v>25</v>
      </c>
    </row>
    <row r="157" spans="1:27" s="6" customFormat="1" ht="28.5">
      <c r="A157" s="4"/>
      <c r="B157" s="4"/>
      <c r="C157" s="4"/>
      <c r="D157" s="4"/>
      <c r="E157" s="16">
        <f t="shared" si="2"/>
        <v>0</v>
      </c>
      <c r="F157" s="24"/>
      <c r="G157" s="24"/>
      <c r="H157" s="24"/>
      <c r="I157" s="24"/>
      <c r="J157" s="4" t="s">
        <v>1619</v>
      </c>
      <c r="K157" s="5" t="s">
        <v>1170</v>
      </c>
      <c r="L157" s="4" t="s">
        <v>1171</v>
      </c>
      <c r="M157" s="4" t="s">
        <v>1352</v>
      </c>
      <c r="N157" s="4" t="s">
        <v>1296</v>
      </c>
      <c r="O157" s="4" t="s">
        <v>1374</v>
      </c>
      <c r="P157" s="4" t="s">
        <v>30</v>
      </c>
      <c r="Q157" s="4"/>
      <c r="R157" s="4" t="s">
        <v>31</v>
      </c>
      <c r="S157" s="22" t="s">
        <v>1424</v>
      </c>
      <c r="T157" s="1" t="s">
        <v>1556</v>
      </c>
      <c r="U157" s="17" t="s">
        <v>457</v>
      </c>
      <c r="V157" s="17" t="s">
        <v>457</v>
      </c>
      <c r="W157" s="17"/>
      <c r="X157" s="17"/>
      <c r="Y157" s="17" t="s">
        <v>1499</v>
      </c>
      <c r="Z157" s="17"/>
      <c r="AA157" s="17" t="s">
        <v>25</v>
      </c>
    </row>
    <row r="158" spans="1:27" s="6" customFormat="1" ht="28.5">
      <c r="A158" s="4"/>
      <c r="B158" s="4"/>
      <c r="C158" s="4"/>
      <c r="D158" s="4"/>
      <c r="E158" s="16">
        <f t="shared" si="2"/>
        <v>0</v>
      </c>
      <c r="F158" s="24"/>
      <c r="G158" s="24"/>
      <c r="H158" s="24"/>
      <c r="I158" s="24"/>
      <c r="J158" s="4" t="s">
        <v>1619</v>
      </c>
      <c r="K158" s="5" t="s">
        <v>1165</v>
      </c>
      <c r="L158" s="4" t="s">
        <v>1166</v>
      </c>
      <c r="M158" s="4" t="s">
        <v>1338</v>
      </c>
      <c r="N158" s="4" t="s">
        <v>1294</v>
      </c>
      <c r="O158" s="4" t="s">
        <v>1374</v>
      </c>
      <c r="P158" s="4" t="s">
        <v>30</v>
      </c>
      <c r="Q158" s="4" t="s">
        <v>31</v>
      </c>
      <c r="R158" s="4" t="s">
        <v>31</v>
      </c>
      <c r="S158" s="22"/>
      <c r="T158" s="1" t="s">
        <v>1553</v>
      </c>
      <c r="U158" s="17" t="s">
        <v>457</v>
      </c>
      <c r="V158" s="17" t="s">
        <v>457</v>
      </c>
      <c r="W158" s="17"/>
      <c r="X158" s="17"/>
      <c r="Y158" s="17" t="s">
        <v>1499</v>
      </c>
      <c r="Z158" s="17"/>
      <c r="AA158" s="17" t="s">
        <v>25</v>
      </c>
    </row>
    <row r="159" spans="1:27" s="6" customFormat="1" ht="42.75">
      <c r="A159" s="4"/>
      <c r="B159" s="4"/>
      <c r="C159" s="4"/>
      <c r="D159" s="4"/>
      <c r="E159" s="16">
        <f t="shared" si="2"/>
        <v>0</v>
      </c>
      <c r="F159" s="24"/>
      <c r="G159" s="24"/>
      <c r="H159" s="24"/>
      <c r="I159" s="24"/>
      <c r="J159" s="4" t="s">
        <v>1619</v>
      </c>
      <c r="K159" s="5" t="s">
        <v>1183</v>
      </c>
      <c r="L159" s="4" t="s">
        <v>1184</v>
      </c>
      <c r="M159" s="4" t="s">
        <v>1342</v>
      </c>
      <c r="N159" s="4" t="s">
        <v>1304</v>
      </c>
      <c r="O159" s="4" t="s">
        <v>1374</v>
      </c>
      <c r="P159" s="4" t="s">
        <v>30</v>
      </c>
      <c r="Q159" s="4" t="s">
        <v>31</v>
      </c>
      <c r="R159" s="4" t="s">
        <v>31</v>
      </c>
      <c r="S159" s="22" t="s">
        <v>1432</v>
      </c>
      <c r="T159" s="1" t="s">
        <v>1563</v>
      </c>
      <c r="U159" s="17" t="s">
        <v>460</v>
      </c>
      <c r="V159" s="17" t="s">
        <v>460</v>
      </c>
      <c r="W159" s="17"/>
      <c r="X159" s="17"/>
      <c r="Y159" s="17" t="s">
        <v>1504</v>
      </c>
      <c r="Z159" s="17"/>
      <c r="AA159" s="17" t="s">
        <v>25</v>
      </c>
    </row>
    <row r="160" spans="1:27" s="6" customFormat="1" ht="28.5">
      <c r="A160" s="4"/>
      <c r="B160" s="4"/>
      <c r="C160" s="4"/>
      <c r="D160" s="4"/>
      <c r="E160" s="16">
        <f t="shared" si="2"/>
        <v>0</v>
      </c>
      <c r="F160" s="24"/>
      <c r="G160" s="24"/>
      <c r="H160" s="24"/>
      <c r="I160" s="24"/>
      <c r="J160" s="4" t="s">
        <v>1619</v>
      </c>
      <c r="K160" s="5" t="s">
        <v>1113</v>
      </c>
      <c r="L160" s="4" t="s">
        <v>1114</v>
      </c>
      <c r="M160" s="4" t="s">
        <v>1341</v>
      </c>
      <c r="N160" s="4" t="s">
        <v>1260</v>
      </c>
      <c r="O160" s="4" t="s">
        <v>2139</v>
      </c>
      <c r="P160" s="4" t="s">
        <v>30</v>
      </c>
      <c r="Q160" s="4"/>
      <c r="R160" s="4" t="s">
        <v>31</v>
      </c>
      <c r="S160" s="22" t="s">
        <v>1391</v>
      </c>
      <c r="T160" s="1" t="s">
        <v>1527</v>
      </c>
      <c r="U160" s="17" t="s">
        <v>229</v>
      </c>
      <c r="V160" s="17" t="s">
        <v>438</v>
      </c>
      <c r="W160" s="17"/>
      <c r="X160" s="17"/>
      <c r="Y160" s="17" t="s">
        <v>438</v>
      </c>
      <c r="Z160" s="17"/>
      <c r="AA160" s="17" t="s">
        <v>25</v>
      </c>
    </row>
    <row r="161" spans="1:27" s="6" customFormat="1" ht="57">
      <c r="A161" s="4"/>
      <c r="B161" s="4"/>
      <c r="C161" s="4"/>
      <c r="D161" s="4"/>
      <c r="E161" s="16">
        <f t="shared" si="2"/>
        <v>0</v>
      </c>
      <c r="F161" s="24"/>
      <c r="G161" s="24"/>
      <c r="H161" s="24"/>
      <c r="I161" s="24"/>
      <c r="J161" s="4" t="s">
        <v>1619</v>
      </c>
      <c r="K161" s="5" t="s">
        <v>1172</v>
      </c>
      <c r="L161" s="4" t="s">
        <v>1114</v>
      </c>
      <c r="M161" s="4" t="s">
        <v>1341</v>
      </c>
      <c r="N161" s="4" t="s">
        <v>1297</v>
      </c>
      <c r="O161" s="4" t="s">
        <v>2139</v>
      </c>
      <c r="P161" s="4" t="s">
        <v>30</v>
      </c>
      <c r="Q161" s="4" t="s">
        <v>1386</v>
      </c>
      <c r="R161" s="4" t="s">
        <v>31</v>
      </c>
      <c r="S161" s="22" t="s">
        <v>1425</v>
      </c>
      <c r="T161" s="1" t="s">
        <v>1550</v>
      </c>
      <c r="U161" s="17" t="s">
        <v>446</v>
      </c>
      <c r="V161" s="17" t="s">
        <v>447</v>
      </c>
      <c r="W161" s="17"/>
      <c r="X161" s="17"/>
      <c r="Y161" s="17" t="s">
        <v>1498</v>
      </c>
      <c r="Z161" s="17"/>
      <c r="AA161" s="17" t="s">
        <v>25</v>
      </c>
    </row>
    <row r="162" spans="1:27" s="6" customFormat="1" ht="57">
      <c r="A162" s="4"/>
      <c r="B162" s="4"/>
      <c r="C162" s="4"/>
      <c r="D162" s="4"/>
      <c r="E162" s="16">
        <f t="shared" si="2"/>
        <v>0</v>
      </c>
      <c r="F162" s="24"/>
      <c r="G162" s="24"/>
      <c r="H162" s="24"/>
      <c r="I162" s="24"/>
      <c r="J162" s="4" t="s">
        <v>1619</v>
      </c>
      <c r="K162" s="5" t="s">
        <v>1162</v>
      </c>
      <c r="L162" s="4" t="s">
        <v>1114</v>
      </c>
      <c r="M162" s="4" t="s">
        <v>1341</v>
      </c>
      <c r="N162" s="4" t="s">
        <v>1292</v>
      </c>
      <c r="O162" s="4" t="s">
        <v>2139</v>
      </c>
      <c r="P162" s="4" t="s">
        <v>30</v>
      </c>
      <c r="Q162" s="4"/>
      <c r="R162" s="4" t="s">
        <v>31</v>
      </c>
      <c r="S162" s="22" t="s">
        <v>1420</v>
      </c>
      <c r="T162" s="1" t="s">
        <v>1550</v>
      </c>
      <c r="U162" s="17" t="s">
        <v>446</v>
      </c>
      <c r="V162" s="17" t="s">
        <v>447</v>
      </c>
      <c r="W162" s="17"/>
      <c r="X162" s="17"/>
      <c r="Y162" s="17" t="s">
        <v>1498</v>
      </c>
      <c r="Z162" s="17"/>
      <c r="AA162" s="17" t="s">
        <v>25</v>
      </c>
    </row>
    <row r="163" spans="1:27" s="6" customFormat="1" ht="42.75">
      <c r="A163" s="4"/>
      <c r="B163" s="4"/>
      <c r="C163" s="4"/>
      <c r="D163" s="4"/>
      <c r="E163" s="16">
        <f t="shared" si="2"/>
        <v>0</v>
      </c>
      <c r="F163" s="24"/>
      <c r="G163" s="24"/>
      <c r="H163" s="24"/>
      <c r="I163" s="24"/>
      <c r="J163" s="4" t="s">
        <v>1619</v>
      </c>
      <c r="K163" s="5" t="s">
        <v>1158</v>
      </c>
      <c r="L163" s="4" t="s">
        <v>1114</v>
      </c>
      <c r="M163" s="4" t="s">
        <v>1341</v>
      </c>
      <c r="N163" s="4" t="s">
        <v>1289</v>
      </c>
      <c r="O163" s="4" t="s">
        <v>2139</v>
      </c>
      <c r="P163" s="4" t="s">
        <v>30</v>
      </c>
      <c r="Q163" s="4"/>
      <c r="R163" s="4" t="s">
        <v>31</v>
      </c>
      <c r="S163" s="22" t="s">
        <v>1417</v>
      </c>
      <c r="T163" s="1" t="s">
        <v>1550</v>
      </c>
      <c r="U163" s="17" t="s">
        <v>446</v>
      </c>
      <c r="V163" s="17" t="s">
        <v>447</v>
      </c>
      <c r="W163" s="17"/>
      <c r="X163" s="17"/>
      <c r="Y163" s="17" t="s">
        <v>1498</v>
      </c>
      <c r="Z163" s="17"/>
      <c r="AA163" s="17" t="s">
        <v>25</v>
      </c>
    </row>
    <row r="164" spans="1:27" s="6" customFormat="1" ht="42.75">
      <c r="A164" s="4"/>
      <c r="B164" s="4"/>
      <c r="C164" s="4"/>
      <c r="D164" s="4"/>
      <c r="E164" s="16">
        <f t="shared" si="2"/>
        <v>0</v>
      </c>
      <c r="F164" s="24"/>
      <c r="G164" s="24"/>
      <c r="H164" s="24"/>
      <c r="I164" s="24"/>
      <c r="J164" s="4" t="s">
        <v>1619</v>
      </c>
      <c r="K164" s="5" t="s">
        <v>1160</v>
      </c>
      <c r="L164" s="4" t="s">
        <v>1161</v>
      </c>
      <c r="M164" s="4" t="s">
        <v>166</v>
      </c>
      <c r="N164" s="4" t="s">
        <v>1291</v>
      </c>
      <c r="O164" s="4" t="s">
        <v>2139</v>
      </c>
      <c r="P164" s="4" t="s">
        <v>30</v>
      </c>
      <c r="Q164" s="4" t="s">
        <v>1387</v>
      </c>
      <c r="R164" s="4" t="s">
        <v>31</v>
      </c>
      <c r="S164" s="22" t="s">
        <v>1419</v>
      </c>
      <c r="T164" s="1" t="s">
        <v>1551</v>
      </c>
      <c r="U164" s="17" t="s">
        <v>194</v>
      </c>
      <c r="V164" s="17" t="s">
        <v>194</v>
      </c>
      <c r="W164" s="17"/>
      <c r="X164" s="17"/>
      <c r="Y164" s="17" t="s">
        <v>1499</v>
      </c>
      <c r="Z164" s="17"/>
      <c r="AA164" s="17" t="s">
        <v>25</v>
      </c>
    </row>
    <row r="165" spans="1:27" s="6" customFormat="1" ht="42.75">
      <c r="A165" s="4"/>
      <c r="B165" s="4"/>
      <c r="C165" s="4"/>
      <c r="D165" s="4"/>
      <c r="E165" s="16">
        <f t="shared" si="2"/>
        <v>0</v>
      </c>
      <c r="F165" s="24"/>
      <c r="G165" s="24"/>
      <c r="H165" s="24"/>
      <c r="I165" s="24"/>
      <c r="J165" s="4" t="s">
        <v>1619</v>
      </c>
      <c r="K165" s="5" t="s">
        <v>1130</v>
      </c>
      <c r="L165" s="4" t="s">
        <v>1131</v>
      </c>
      <c r="M165" s="4" t="s">
        <v>1345</v>
      </c>
      <c r="N165" s="4" t="s">
        <v>1271</v>
      </c>
      <c r="O165" s="4" t="s">
        <v>2139</v>
      </c>
      <c r="P165" s="4" t="s">
        <v>30</v>
      </c>
      <c r="Q165" s="4" t="s">
        <v>1385</v>
      </c>
      <c r="R165" s="4" t="s">
        <v>31</v>
      </c>
      <c r="S165" s="22" t="s">
        <v>1400</v>
      </c>
      <c r="T165" s="1" t="s">
        <v>1537</v>
      </c>
      <c r="U165" s="17" t="s">
        <v>1450</v>
      </c>
      <c r="V165" s="17" t="s">
        <v>1607</v>
      </c>
      <c r="W165" s="17"/>
      <c r="X165" s="17"/>
      <c r="Y165" s="17" t="s">
        <v>1489</v>
      </c>
      <c r="Z165" s="17"/>
      <c r="AA165" s="17" t="s">
        <v>25</v>
      </c>
    </row>
    <row r="166" spans="1:27" s="6" customFormat="1" ht="42.75">
      <c r="A166" s="4"/>
      <c r="B166" s="4"/>
      <c r="C166" s="4"/>
      <c r="D166" s="4"/>
      <c r="E166" s="16">
        <f t="shared" si="2"/>
        <v>0</v>
      </c>
      <c r="F166" s="24"/>
      <c r="G166" s="24"/>
      <c r="H166" s="24"/>
      <c r="I166" s="24"/>
      <c r="J166" s="4" t="s">
        <v>1619</v>
      </c>
      <c r="K166" s="5" t="s">
        <v>1125</v>
      </c>
      <c r="L166" s="4" t="s">
        <v>1126</v>
      </c>
      <c r="M166" s="4" t="s">
        <v>1343</v>
      </c>
      <c r="N166" s="4" t="s">
        <v>1268</v>
      </c>
      <c r="O166" s="4" t="s">
        <v>2144</v>
      </c>
      <c r="P166" s="4" t="s">
        <v>30</v>
      </c>
      <c r="Q166" s="4" t="s">
        <v>73</v>
      </c>
      <c r="R166" s="4" t="s">
        <v>31</v>
      </c>
      <c r="S166" s="22" t="s">
        <v>1399</v>
      </c>
      <c r="T166" s="1" t="s">
        <v>1534</v>
      </c>
      <c r="U166" s="17" t="s">
        <v>1448</v>
      </c>
      <c r="V166" s="17" t="s">
        <v>1448</v>
      </c>
      <c r="W166" s="17"/>
      <c r="X166" s="17"/>
      <c r="Y166" s="17" t="s">
        <v>1487</v>
      </c>
      <c r="Z166" s="17"/>
      <c r="AA166" s="17" t="s">
        <v>25</v>
      </c>
    </row>
    <row r="167" spans="1:27" s="6" customFormat="1" ht="28.5">
      <c r="A167" s="4"/>
      <c r="B167" s="4"/>
      <c r="C167" s="4"/>
      <c r="D167" s="4"/>
      <c r="E167" s="16">
        <f t="shared" si="2"/>
        <v>0</v>
      </c>
      <c r="F167" s="24"/>
      <c r="G167" s="24"/>
      <c r="H167" s="24"/>
      <c r="I167" s="24"/>
      <c r="J167" s="4" t="s">
        <v>1619</v>
      </c>
      <c r="K167" s="5" t="s">
        <v>1132</v>
      </c>
      <c r="L167" s="4" t="s">
        <v>1128</v>
      </c>
      <c r="M167" s="4" t="s">
        <v>1344</v>
      </c>
      <c r="N167" s="4" t="s">
        <v>1272</v>
      </c>
      <c r="O167" s="4" t="s">
        <v>2144</v>
      </c>
      <c r="P167" s="4" t="s">
        <v>30</v>
      </c>
      <c r="Q167" s="4"/>
      <c r="R167" s="4" t="s">
        <v>31</v>
      </c>
      <c r="S167" s="22"/>
      <c r="T167" s="1" t="s">
        <v>1538</v>
      </c>
      <c r="U167" s="17" t="s">
        <v>1449</v>
      </c>
      <c r="V167" s="17" t="s">
        <v>1449</v>
      </c>
      <c r="W167" s="17"/>
      <c r="X167" s="17"/>
      <c r="Y167" s="17" t="s">
        <v>1488</v>
      </c>
      <c r="Z167" s="17"/>
      <c r="AA167" s="17" t="s">
        <v>25</v>
      </c>
    </row>
    <row r="168" spans="1:27" s="6" customFormat="1" ht="28.5">
      <c r="A168" s="4"/>
      <c r="B168" s="4"/>
      <c r="C168" s="4"/>
      <c r="D168" s="4"/>
      <c r="E168" s="16">
        <f t="shared" si="2"/>
        <v>0</v>
      </c>
      <c r="F168" s="24"/>
      <c r="G168" s="24"/>
      <c r="H168" s="24"/>
      <c r="I168" s="24"/>
      <c r="J168" s="4" t="s">
        <v>1619</v>
      </c>
      <c r="K168" s="5" t="s">
        <v>1129</v>
      </c>
      <c r="L168" s="4" t="s">
        <v>1128</v>
      </c>
      <c r="M168" s="4" t="s">
        <v>1344</v>
      </c>
      <c r="N168" s="4" t="s">
        <v>1270</v>
      </c>
      <c r="O168" s="4" t="s">
        <v>2144</v>
      </c>
      <c r="P168" s="4" t="s">
        <v>30</v>
      </c>
      <c r="Q168" s="4"/>
      <c r="R168" s="4" t="s">
        <v>31</v>
      </c>
      <c r="S168" s="22"/>
      <c r="T168" s="1" t="s">
        <v>1536</v>
      </c>
      <c r="U168" s="17" t="s">
        <v>1449</v>
      </c>
      <c r="V168" s="17" t="s">
        <v>1449</v>
      </c>
      <c r="W168" s="17"/>
      <c r="X168" s="17"/>
      <c r="Y168" s="17" t="s">
        <v>1488</v>
      </c>
      <c r="Z168" s="17"/>
      <c r="AA168" s="17" t="s">
        <v>25</v>
      </c>
    </row>
    <row r="169" spans="1:27" s="6" customFormat="1" ht="28.5">
      <c r="A169" s="4"/>
      <c r="B169" s="4"/>
      <c r="C169" s="4"/>
      <c r="D169" s="4"/>
      <c r="E169" s="16">
        <f t="shared" si="2"/>
        <v>0</v>
      </c>
      <c r="F169" s="24"/>
      <c r="G169" s="24"/>
      <c r="H169" s="24"/>
      <c r="I169" s="24"/>
      <c r="J169" s="4" t="s">
        <v>1619</v>
      </c>
      <c r="K169" s="5" t="s">
        <v>1127</v>
      </c>
      <c r="L169" s="4" t="s">
        <v>1128</v>
      </c>
      <c r="M169" s="4" t="s">
        <v>1344</v>
      </c>
      <c r="N169" s="4" t="s">
        <v>1269</v>
      </c>
      <c r="O169" s="4" t="s">
        <v>2144</v>
      </c>
      <c r="P169" s="4" t="s">
        <v>30</v>
      </c>
      <c r="Q169" s="4"/>
      <c r="R169" s="4" t="s">
        <v>31</v>
      </c>
      <c r="S169" s="22"/>
      <c r="T169" s="1" t="s">
        <v>1535</v>
      </c>
      <c r="U169" s="17" t="s">
        <v>1449</v>
      </c>
      <c r="V169" s="17" t="s">
        <v>1449</v>
      </c>
      <c r="W169" s="17"/>
      <c r="X169" s="17"/>
      <c r="Y169" s="17" t="s">
        <v>1488</v>
      </c>
      <c r="Z169" s="17"/>
      <c r="AA169" s="17" t="s">
        <v>25</v>
      </c>
    </row>
    <row r="170" spans="1:27" s="6" customFormat="1" ht="71.25">
      <c r="A170" s="4"/>
      <c r="B170" s="4"/>
      <c r="C170" s="4"/>
      <c r="D170" s="4"/>
      <c r="E170" s="16">
        <f t="shared" si="2"/>
        <v>0</v>
      </c>
      <c r="F170" s="24"/>
      <c r="G170" s="24"/>
      <c r="H170" s="24"/>
      <c r="I170" s="24"/>
      <c r="J170" s="4" t="s">
        <v>1619</v>
      </c>
      <c r="K170" s="5" t="s">
        <v>1185</v>
      </c>
      <c r="L170" s="4" t="s">
        <v>1186</v>
      </c>
      <c r="M170" s="4" t="s">
        <v>1354</v>
      </c>
      <c r="N170" s="4" t="s">
        <v>1305</v>
      </c>
      <c r="O170" s="4" t="s">
        <v>2161</v>
      </c>
      <c r="P170" s="4" t="s">
        <v>30</v>
      </c>
      <c r="Q170" s="4" t="s">
        <v>31</v>
      </c>
      <c r="R170" s="4" t="s">
        <v>31</v>
      </c>
      <c r="S170" s="22"/>
      <c r="T170" s="1" t="s">
        <v>1564</v>
      </c>
      <c r="U170" s="17" t="s">
        <v>1461</v>
      </c>
      <c r="V170" s="17" t="s">
        <v>1461</v>
      </c>
      <c r="W170" s="17"/>
      <c r="X170" s="17"/>
      <c r="Y170" s="17" t="s">
        <v>1505</v>
      </c>
      <c r="Z170" s="17"/>
      <c r="AA170" s="17" t="s">
        <v>25</v>
      </c>
    </row>
    <row r="171" spans="1:27" s="6" customFormat="1" ht="28.5">
      <c r="A171" s="4"/>
      <c r="B171" s="4"/>
      <c r="C171" s="4"/>
      <c r="D171" s="4"/>
      <c r="E171" s="16">
        <f t="shared" si="2"/>
        <v>0</v>
      </c>
      <c r="F171" s="24"/>
      <c r="G171" s="24"/>
      <c r="H171" s="24"/>
      <c r="I171" s="24"/>
      <c r="J171" s="4" t="s">
        <v>1619</v>
      </c>
      <c r="K171" s="5" t="s">
        <v>1192</v>
      </c>
      <c r="L171" s="4" t="s">
        <v>1191</v>
      </c>
      <c r="M171" s="4" t="s">
        <v>1354</v>
      </c>
      <c r="N171" s="4" t="s">
        <v>1309</v>
      </c>
      <c r="O171" s="4" t="s">
        <v>2162</v>
      </c>
      <c r="P171" s="4" t="s">
        <v>30</v>
      </c>
      <c r="Q171" s="4"/>
      <c r="R171" s="4" t="s">
        <v>31</v>
      </c>
      <c r="S171" s="22"/>
      <c r="T171" s="1" t="s">
        <v>1567</v>
      </c>
      <c r="U171" s="17" t="s">
        <v>1460</v>
      </c>
      <c r="V171" s="17" t="s">
        <v>1613</v>
      </c>
      <c r="W171" s="17"/>
      <c r="X171" s="17"/>
      <c r="Y171" s="17" t="s">
        <v>1503</v>
      </c>
      <c r="Z171" s="17"/>
      <c r="AA171" s="17" t="s">
        <v>25</v>
      </c>
    </row>
    <row r="172" spans="1:27" s="6" customFormat="1" ht="28.5">
      <c r="A172" s="4"/>
      <c r="B172" s="4"/>
      <c r="C172" s="4"/>
      <c r="D172" s="4"/>
      <c r="E172" s="16">
        <f t="shared" si="2"/>
        <v>0</v>
      </c>
      <c r="F172" s="24"/>
      <c r="G172" s="24"/>
      <c r="H172" s="24"/>
      <c r="I172" s="24"/>
      <c r="J172" s="4" t="s">
        <v>1619</v>
      </c>
      <c r="K172" s="5" t="s">
        <v>1192</v>
      </c>
      <c r="L172" s="4" t="s">
        <v>1623</v>
      </c>
      <c r="M172" s="4" t="s">
        <v>1354</v>
      </c>
      <c r="N172" s="4" t="s">
        <v>1308</v>
      </c>
      <c r="O172" s="4" t="s">
        <v>2162</v>
      </c>
      <c r="P172" s="4" t="s">
        <v>30</v>
      </c>
      <c r="Q172" s="4"/>
      <c r="R172" s="4" t="s">
        <v>31</v>
      </c>
      <c r="S172" s="22"/>
      <c r="T172" s="1" t="s">
        <v>1567</v>
      </c>
      <c r="U172" s="17" t="s">
        <v>1460</v>
      </c>
      <c r="V172" s="17" t="s">
        <v>1613</v>
      </c>
      <c r="W172" s="17"/>
      <c r="X172" s="17"/>
      <c r="Y172" s="17" t="s">
        <v>1503</v>
      </c>
      <c r="Z172" s="17"/>
      <c r="AA172" s="17" t="s">
        <v>25</v>
      </c>
    </row>
    <row r="173" spans="1:27" s="6" customFormat="1" ht="28.5">
      <c r="A173" s="4"/>
      <c r="B173" s="4"/>
      <c r="C173" s="4"/>
      <c r="D173" s="4"/>
      <c r="E173" s="16">
        <f t="shared" si="2"/>
        <v>0</v>
      </c>
      <c r="F173" s="24"/>
      <c r="G173" s="24"/>
      <c r="H173" s="24"/>
      <c r="I173" s="24"/>
      <c r="J173" s="4" t="s">
        <v>1619</v>
      </c>
      <c r="K173" s="5" t="s">
        <v>1149</v>
      </c>
      <c r="L173" s="4" t="s">
        <v>1145</v>
      </c>
      <c r="M173" s="4" t="s">
        <v>1349</v>
      </c>
      <c r="N173" s="4" t="s">
        <v>1282</v>
      </c>
      <c r="O173" s="4" t="s">
        <v>664</v>
      </c>
      <c r="P173" s="4" t="s">
        <v>30</v>
      </c>
      <c r="Q173" s="4" t="s">
        <v>31</v>
      </c>
      <c r="R173" s="4" t="s">
        <v>31</v>
      </c>
      <c r="S173" s="22" t="s">
        <v>1410</v>
      </c>
      <c r="T173" s="1" t="s">
        <v>1546</v>
      </c>
      <c r="U173" s="17" t="s">
        <v>1455</v>
      </c>
      <c r="V173" s="17" t="s">
        <v>435</v>
      </c>
      <c r="W173" s="17"/>
      <c r="X173" s="17"/>
      <c r="Y173" s="17" t="s">
        <v>1495</v>
      </c>
      <c r="Z173" s="17"/>
      <c r="AA173" s="17" t="s">
        <v>25</v>
      </c>
    </row>
    <row r="174" spans="1:27" s="6" customFormat="1" ht="42.75">
      <c r="A174" s="4"/>
      <c r="B174" s="4"/>
      <c r="C174" s="4"/>
      <c r="D174" s="4"/>
      <c r="E174" s="16">
        <f t="shared" si="2"/>
        <v>0</v>
      </c>
      <c r="F174" s="24"/>
      <c r="G174" s="24"/>
      <c r="H174" s="24"/>
      <c r="I174" s="24"/>
      <c r="J174" s="4" t="s">
        <v>1619</v>
      </c>
      <c r="K174" s="5" t="s">
        <v>1119</v>
      </c>
      <c r="L174" s="4" t="s">
        <v>1118</v>
      </c>
      <c r="M174" s="4" t="s">
        <v>1340</v>
      </c>
      <c r="N174" s="4" t="s">
        <v>1264</v>
      </c>
      <c r="O174" s="4" t="s">
        <v>664</v>
      </c>
      <c r="P174" s="4" t="s">
        <v>30</v>
      </c>
      <c r="Q174" s="4"/>
      <c r="R174" s="4" t="s">
        <v>31</v>
      </c>
      <c r="S174" s="22" t="s">
        <v>1395</v>
      </c>
      <c r="T174" s="1" t="s">
        <v>1530</v>
      </c>
      <c r="U174" s="17" t="s">
        <v>876</v>
      </c>
      <c r="V174" s="17" t="s">
        <v>877</v>
      </c>
      <c r="W174" s="17"/>
      <c r="X174" s="17"/>
      <c r="Y174" s="17" t="s">
        <v>1484</v>
      </c>
      <c r="Z174" s="17"/>
      <c r="AA174" s="17" t="s">
        <v>25</v>
      </c>
    </row>
    <row r="175" spans="1:27" s="6" customFormat="1" ht="28.5">
      <c r="A175" s="4"/>
      <c r="B175" s="4"/>
      <c r="C175" s="4"/>
      <c r="D175" s="4"/>
      <c r="E175" s="16">
        <f t="shared" si="2"/>
        <v>0</v>
      </c>
      <c r="F175" s="24"/>
      <c r="G175" s="24"/>
      <c r="H175" s="24"/>
      <c r="I175" s="24"/>
      <c r="J175" s="4" t="s">
        <v>1619</v>
      </c>
      <c r="K175" s="5" t="s">
        <v>1176</v>
      </c>
      <c r="L175" s="4" t="s">
        <v>1177</v>
      </c>
      <c r="M175" s="4" t="s">
        <v>1350</v>
      </c>
      <c r="N175" s="4" t="s">
        <v>1300</v>
      </c>
      <c r="O175" s="4" t="s">
        <v>664</v>
      </c>
      <c r="P175" s="4" t="s">
        <v>30</v>
      </c>
      <c r="Q175" s="4"/>
      <c r="R175" s="4" t="s">
        <v>31</v>
      </c>
      <c r="S175" s="22" t="s">
        <v>1428</v>
      </c>
      <c r="T175" s="1" t="s">
        <v>1559</v>
      </c>
      <c r="U175" s="17" t="s">
        <v>1458</v>
      </c>
      <c r="V175" s="17" t="s">
        <v>1458</v>
      </c>
      <c r="W175" s="17"/>
      <c r="X175" s="17"/>
      <c r="Y175" s="17" t="s">
        <v>1501</v>
      </c>
      <c r="Z175" s="17"/>
      <c r="AA175" s="17" t="s">
        <v>25</v>
      </c>
    </row>
    <row r="176" spans="1:27" s="6" customFormat="1" ht="28.5">
      <c r="A176" s="4"/>
      <c r="B176" s="4"/>
      <c r="C176" s="4"/>
      <c r="D176" s="4"/>
      <c r="E176" s="16">
        <f t="shared" si="2"/>
        <v>0</v>
      </c>
      <c r="F176" s="24"/>
      <c r="G176" s="24"/>
      <c r="H176" s="24"/>
      <c r="I176" s="24"/>
      <c r="J176" s="4" t="s">
        <v>1619</v>
      </c>
      <c r="K176" s="5" t="s">
        <v>1155</v>
      </c>
      <c r="L176" s="4" t="s">
        <v>1156</v>
      </c>
      <c r="M176" s="4" t="s">
        <v>1350</v>
      </c>
      <c r="N176" s="4" t="s">
        <v>1287</v>
      </c>
      <c r="O176" s="4" t="s">
        <v>664</v>
      </c>
      <c r="P176" s="4" t="s">
        <v>30</v>
      </c>
      <c r="Q176" s="4" t="s">
        <v>160</v>
      </c>
      <c r="R176" s="4" t="s">
        <v>31</v>
      </c>
      <c r="S176" s="22" t="s">
        <v>1415</v>
      </c>
      <c r="T176" s="1" t="s">
        <v>1549</v>
      </c>
      <c r="U176" s="17" t="s">
        <v>1456</v>
      </c>
      <c r="V176" s="17" t="s">
        <v>1456</v>
      </c>
      <c r="W176" s="17"/>
      <c r="X176" s="17"/>
      <c r="Y176" s="17" t="s">
        <v>1497</v>
      </c>
      <c r="Z176" s="17"/>
      <c r="AA176" s="17" t="s">
        <v>25</v>
      </c>
    </row>
    <row r="177" spans="1:27" s="6" customFormat="1" ht="42.75">
      <c r="A177" s="4"/>
      <c r="B177" s="4"/>
      <c r="C177" s="4"/>
      <c r="D177" s="4"/>
      <c r="E177" s="16">
        <f t="shared" si="2"/>
        <v>0</v>
      </c>
      <c r="F177" s="24"/>
      <c r="G177" s="24"/>
      <c r="H177" s="24"/>
      <c r="I177" s="24"/>
      <c r="J177" s="4" t="s">
        <v>1619</v>
      </c>
      <c r="K177" s="5" t="s">
        <v>1135</v>
      </c>
      <c r="L177" s="4" t="s">
        <v>1136</v>
      </c>
      <c r="M177" s="4" t="s">
        <v>1346</v>
      </c>
      <c r="N177" s="4" t="s">
        <v>1274</v>
      </c>
      <c r="O177" s="4" t="s">
        <v>664</v>
      </c>
      <c r="P177" s="4" t="s">
        <v>30</v>
      </c>
      <c r="Q177" s="4"/>
      <c r="R177" s="4" t="s">
        <v>31</v>
      </c>
      <c r="S177" s="22" t="s">
        <v>1402</v>
      </c>
      <c r="T177" s="1" t="s">
        <v>1540</v>
      </c>
      <c r="U177" s="17" t="s">
        <v>1452</v>
      </c>
      <c r="V177" s="17" t="s">
        <v>1609</v>
      </c>
      <c r="W177" s="17"/>
      <c r="X177" s="17"/>
      <c r="Y177" s="17" t="s">
        <v>1491</v>
      </c>
      <c r="Z177" s="17"/>
      <c r="AA177" s="17" t="s">
        <v>25</v>
      </c>
    </row>
    <row r="178" spans="1:27" s="6" customFormat="1" ht="42.75">
      <c r="A178" s="4"/>
      <c r="B178" s="4"/>
      <c r="C178" s="4"/>
      <c r="D178" s="4"/>
      <c r="E178" s="16">
        <f t="shared" si="2"/>
        <v>0</v>
      </c>
      <c r="F178" s="24"/>
      <c r="G178" s="24"/>
      <c r="H178" s="24"/>
      <c r="I178" s="24"/>
      <c r="J178" s="4" t="s">
        <v>1619</v>
      </c>
      <c r="K178" s="5" t="s">
        <v>1167</v>
      </c>
      <c r="L178" s="4" t="s">
        <v>1168</v>
      </c>
      <c r="M178" s="4" t="s">
        <v>1351</v>
      </c>
      <c r="N178" s="4">
        <v>3437600</v>
      </c>
      <c r="O178" s="4" t="s">
        <v>664</v>
      </c>
      <c r="P178" s="4" t="s">
        <v>30</v>
      </c>
      <c r="Q178" s="4" t="s">
        <v>31</v>
      </c>
      <c r="R178" s="4" t="s">
        <v>31</v>
      </c>
      <c r="S178" s="22" t="s">
        <v>1422</v>
      </c>
      <c r="T178" s="1" t="s">
        <v>1554</v>
      </c>
      <c r="U178" s="17" t="s">
        <v>446</v>
      </c>
      <c r="V178" s="17" t="s">
        <v>447</v>
      </c>
      <c r="W178" s="17"/>
      <c r="X178" s="17"/>
      <c r="Y178" s="17" t="s">
        <v>1498</v>
      </c>
      <c r="Z178" s="17"/>
      <c r="AA178" s="17" t="s">
        <v>25</v>
      </c>
    </row>
    <row r="179" spans="1:27" s="6" customFormat="1" ht="28.5">
      <c r="A179" s="4"/>
      <c r="B179" s="4"/>
      <c r="C179" s="4"/>
      <c r="D179" s="4"/>
      <c r="E179" s="16">
        <f t="shared" si="2"/>
        <v>0</v>
      </c>
      <c r="F179" s="24"/>
      <c r="G179" s="24"/>
      <c r="H179" s="24"/>
      <c r="I179" s="24"/>
      <c r="J179" s="4" t="s">
        <v>1619</v>
      </c>
      <c r="K179" s="5" t="s">
        <v>1144</v>
      </c>
      <c r="L179" s="4" t="s">
        <v>1145</v>
      </c>
      <c r="M179" s="4" t="s">
        <v>1349</v>
      </c>
      <c r="N179" s="4" t="s">
        <v>1279</v>
      </c>
      <c r="O179" s="4" t="s">
        <v>664</v>
      </c>
      <c r="P179" s="4" t="s">
        <v>30</v>
      </c>
      <c r="Q179" s="4" t="s">
        <v>31</v>
      </c>
      <c r="R179" s="4" t="s">
        <v>31</v>
      </c>
      <c r="S179" s="22" t="s">
        <v>1407</v>
      </c>
      <c r="T179" s="1" t="s">
        <v>1544</v>
      </c>
      <c r="U179" s="17" t="s">
        <v>1455</v>
      </c>
      <c r="V179" s="17" t="s">
        <v>435</v>
      </c>
      <c r="W179" s="17"/>
      <c r="X179" s="17"/>
      <c r="Y179" s="17" t="s">
        <v>1495</v>
      </c>
      <c r="Z179" s="17"/>
      <c r="AA179" s="17" t="s">
        <v>25</v>
      </c>
    </row>
    <row r="180" spans="1:27" s="6" customFormat="1" ht="42.75">
      <c r="A180" s="4"/>
      <c r="B180" s="4"/>
      <c r="C180" s="4"/>
      <c r="D180" s="4"/>
      <c r="E180" s="16">
        <f t="shared" si="2"/>
        <v>0</v>
      </c>
      <c r="F180" s="24"/>
      <c r="G180" s="24"/>
      <c r="H180" s="24"/>
      <c r="I180" s="24"/>
      <c r="J180" s="4" t="s">
        <v>1619</v>
      </c>
      <c r="K180" s="5" t="s">
        <v>1117</v>
      </c>
      <c r="L180" s="4" t="s">
        <v>1118</v>
      </c>
      <c r="M180" s="4" t="s">
        <v>1340</v>
      </c>
      <c r="N180" s="4" t="s">
        <v>1263</v>
      </c>
      <c r="O180" s="4" t="s">
        <v>664</v>
      </c>
      <c r="P180" s="4" t="s">
        <v>30</v>
      </c>
      <c r="Q180" s="4"/>
      <c r="R180" s="4" t="s">
        <v>31</v>
      </c>
      <c r="S180" s="22" t="s">
        <v>1394</v>
      </c>
      <c r="T180" s="1" t="s">
        <v>1530</v>
      </c>
      <c r="U180" s="17" t="s">
        <v>876</v>
      </c>
      <c r="V180" s="17" t="s">
        <v>877</v>
      </c>
      <c r="W180" s="17"/>
      <c r="X180" s="17"/>
      <c r="Y180" s="17" t="s">
        <v>1484</v>
      </c>
      <c r="Z180" s="17"/>
      <c r="AA180" s="17" t="s">
        <v>25</v>
      </c>
    </row>
    <row r="181" spans="1:27" s="6" customFormat="1" ht="28.5">
      <c r="A181" s="4"/>
      <c r="B181" s="4"/>
      <c r="C181" s="4"/>
      <c r="D181" s="4"/>
      <c r="E181" s="16">
        <f t="shared" si="2"/>
        <v>0</v>
      </c>
      <c r="F181" s="24"/>
      <c r="G181" s="24"/>
      <c r="H181" s="24"/>
      <c r="I181" s="24"/>
      <c r="J181" s="4" t="s">
        <v>1619</v>
      </c>
      <c r="K181" s="5" t="s">
        <v>1153</v>
      </c>
      <c r="L181" s="4" t="s">
        <v>1145</v>
      </c>
      <c r="M181" s="4" t="s">
        <v>1349</v>
      </c>
      <c r="N181" s="4" t="s">
        <v>1285</v>
      </c>
      <c r="O181" s="4" t="s">
        <v>664</v>
      </c>
      <c r="P181" s="4" t="s">
        <v>30</v>
      </c>
      <c r="Q181" s="4" t="s">
        <v>31</v>
      </c>
      <c r="R181" s="4" t="s">
        <v>31</v>
      </c>
      <c r="S181" s="22" t="s">
        <v>1413</v>
      </c>
      <c r="T181" s="1" t="s">
        <v>1548</v>
      </c>
      <c r="U181" s="17" t="s">
        <v>1455</v>
      </c>
      <c r="V181" s="17" t="s">
        <v>435</v>
      </c>
      <c r="W181" s="17"/>
      <c r="X181" s="17"/>
      <c r="Y181" s="17" t="s">
        <v>1495</v>
      </c>
      <c r="Z181" s="17"/>
      <c r="AA181" s="17" t="s">
        <v>25</v>
      </c>
    </row>
    <row r="182" spans="1:27" s="6" customFormat="1" ht="42.75">
      <c r="A182" s="4"/>
      <c r="B182" s="4"/>
      <c r="C182" s="4"/>
      <c r="D182" s="4"/>
      <c r="E182" s="16">
        <f t="shared" si="2"/>
        <v>0</v>
      </c>
      <c r="F182" s="24"/>
      <c r="G182" s="24"/>
      <c r="H182" s="24"/>
      <c r="I182" s="24"/>
      <c r="J182" s="4" t="s">
        <v>1619</v>
      </c>
      <c r="K182" s="5" t="s">
        <v>1138</v>
      </c>
      <c r="L182" s="4" t="s">
        <v>1139</v>
      </c>
      <c r="M182" s="4" t="s">
        <v>1347</v>
      </c>
      <c r="N182" s="4" t="s">
        <v>1276</v>
      </c>
      <c r="O182" s="4" t="s">
        <v>664</v>
      </c>
      <c r="P182" s="4" t="s">
        <v>30</v>
      </c>
      <c r="Q182" s="4"/>
      <c r="R182" s="4" t="s">
        <v>31</v>
      </c>
      <c r="S182" s="22" t="s">
        <v>1404</v>
      </c>
      <c r="T182" s="1" t="s">
        <v>1541</v>
      </c>
      <c r="U182" s="17" t="s">
        <v>1453</v>
      </c>
      <c r="V182" s="17" t="s">
        <v>1453</v>
      </c>
      <c r="W182" s="17"/>
      <c r="X182" s="17"/>
      <c r="Y182" s="17" t="s">
        <v>1492</v>
      </c>
      <c r="Z182" s="17"/>
      <c r="AA182" s="17" t="s">
        <v>25</v>
      </c>
    </row>
    <row r="183" spans="1:27" s="6" customFormat="1" ht="28.5">
      <c r="A183" s="4"/>
      <c r="B183" s="4"/>
      <c r="C183" s="4"/>
      <c r="D183" s="4"/>
      <c r="E183" s="16">
        <f t="shared" si="2"/>
        <v>0</v>
      </c>
      <c r="F183" s="24"/>
      <c r="G183" s="24"/>
      <c r="H183" s="24"/>
      <c r="I183" s="24"/>
      <c r="J183" s="4" t="s">
        <v>1619</v>
      </c>
      <c r="K183" s="5" t="s">
        <v>1187</v>
      </c>
      <c r="L183" s="4" t="s">
        <v>1188</v>
      </c>
      <c r="M183" s="4" t="s">
        <v>1341</v>
      </c>
      <c r="N183" s="4" t="s">
        <v>1306</v>
      </c>
      <c r="O183" s="4" t="s">
        <v>664</v>
      </c>
      <c r="P183" s="4" t="s">
        <v>30</v>
      </c>
      <c r="Q183" s="4"/>
      <c r="R183" s="4" t="s">
        <v>31</v>
      </c>
      <c r="S183" s="22" t="s">
        <v>1433</v>
      </c>
      <c r="T183" s="1" t="s">
        <v>1565</v>
      </c>
      <c r="U183" s="17" t="s">
        <v>1461</v>
      </c>
      <c r="V183" s="17" t="s">
        <v>1461</v>
      </c>
      <c r="W183" s="17"/>
      <c r="X183" s="17"/>
      <c r="Y183" s="17" t="s">
        <v>1499</v>
      </c>
      <c r="Z183" s="17"/>
      <c r="AA183" s="17" t="s">
        <v>25</v>
      </c>
    </row>
    <row r="184" spans="1:27" s="6" customFormat="1" ht="28.5">
      <c r="A184" s="4"/>
      <c r="B184" s="4"/>
      <c r="C184" s="4"/>
      <c r="D184" s="4"/>
      <c r="E184" s="16">
        <f t="shared" si="2"/>
        <v>0</v>
      </c>
      <c r="F184" s="24"/>
      <c r="G184" s="24"/>
      <c r="H184" s="24"/>
      <c r="I184" s="24"/>
      <c r="J184" s="4" t="s">
        <v>1619</v>
      </c>
      <c r="K184" s="5" t="s">
        <v>1181</v>
      </c>
      <c r="L184" s="4" t="s">
        <v>1182</v>
      </c>
      <c r="M184" s="4" t="s">
        <v>1342</v>
      </c>
      <c r="N184" s="4" t="s">
        <v>1303</v>
      </c>
      <c r="O184" s="4" t="s">
        <v>664</v>
      </c>
      <c r="P184" s="4" t="s">
        <v>30</v>
      </c>
      <c r="Q184" s="4" t="s">
        <v>751</v>
      </c>
      <c r="R184" s="4" t="s">
        <v>31</v>
      </c>
      <c r="S184" s="22" t="s">
        <v>1431</v>
      </c>
      <c r="T184" s="1" t="s">
        <v>1562</v>
      </c>
      <c r="U184" s="17" t="s">
        <v>1460</v>
      </c>
      <c r="V184" s="17" t="s">
        <v>1613</v>
      </c>
      <c r="W184" s="17"/>
      <c r="X184" s="17"/>
      <c r="Y184" s="17" t="s">
        <v>1503</v>
      </c>
      <c r="Z184" s="17"/>
      <c r="AA184" s="17" t="s">
        <v>25</v>
      </c>
    </row>
    <row r="185" spans="1:27" s="6" customFormat="1" ht="42.75">
      <c r="A185" s="4"/>
      <c r="B185" s="4"/>
      <c r="C185" s="4"/>
      <c r="D185" s="4"/>
      <c r="E185" s="16">
        <f t="shared" si="2"/>
        <v>0</v>
      </c>
      <c r="F185" s="24"/>
      <c r="G185" s="24"/>
      <c r="H185" s="24"/>
      <c r="I185" s="24"/>
      <c r="J185" s="4" t="s">
        <v>1619</v>
      </c>
      <c r="K185" s="5" t="s">
        <v>1146</v>
      </c>
      <c r="L185" s="4" t="s">
        <v>1147</v>
      </c>
      <c r="M185" s="4" t="s">
        <v>1346</v>
      </c>
      <c r="N185" s="4" t="s">
        <v>1280</v>
      </c>
      <c r="O185" s="4" t="s">
        <v>664</v>
      </c>
      <c r="P185" s="4" t="s">
        <v>30</v>
      </c>
      <c r="Q185" s="4"/>
      <c r="R185" s="4" t="s">
        <v>31</v>
      </c>
      <c r="S185" s="22" t="s">
        <v>1408</v>
      </c>
      <c r="T185" s="1" t="s">
        <v>1545</v>
      </c>
      <c r="U185" s="17" t="s">
        <v>1453</v>
      </c>
      <c r="V185" s="17" t="s">
        <v>1453</v>
      </c>
      <c r="W185" s="17"/>
      <c r="X185" s="17"/>
      <c r="Y185" s="17" t="s">
        <v>1492</v>
      </c>
      <c r="Z185" s="17"/>
      <c r="AA185" s="17" t="s">
        <v>25</v>
      </c>
    </row>
    <row r="186" spans="1:27" s="6" customFormat="1" ht="28.5">
      <c r="A186" s="4"/>
      <c r="B186" s="4"/>
      <c r="C186" s="4"/>
      <c r="D186" s="4"/>
      <c r="E186" s="16">
        <f t="shared" si="2"/>
        <v>0</v>
      </c>
      <c r="F186" s="24"/>
      <c r="G186" s="24"/>
      <c r="H186" s="24"/>
      <c r="I186" s="24"/>
      <c r="J186" s="4" t="s">
        <v>1619</v>
      </c>
      <c r="K186" s="5" t="s">
        <v>1111</v>
      </c>
      <c r="L186" s="4" t="s">
        <v>1112</v>
      </c>
      <c r="M186" s="4" t="s">
        <v>1338</v>
      </c>
      <c r="N186" s="4" t="s">
        <v>1259</v>
      </c>
      <c r="O186" s="4" t="s">
        <v>664</v>
      </c>
      <c r="P186" s="4" t="s">
        <v>30</v>
      </c>
      <c r="Q186" s="4" t="s">
        <v>31</v>
      </c>
      <c r="R186" s="4" t="s">
        <v>31</v>
      </c>
      <c r="S186" s="22"/>
      <c r="T186" s="1" t="s">
        <v>1526</v>
      </c>
      <c r="U186" s="17" t="s">
        <v>456</v>
      </c>
      <c r="V186" s="17" t="s">
        <v>1605</v>
      </c>
      <c r="W186" s="17"/>
      <c r="X186" s="17"/>
      <c r="Y186" s="17" t="s">
        <v>1484</v>
      </c>
      <c r="Z186" s="17"/>
      <c r="AA186" s="17" t="s">
        <v>25</v>
      </c>
    </row>
    <row r="187" spans="1:27" s="6" customFormat="1" ht="42.75">
      <c r="A187" s="4"/>
      <c r="B187" s="4"/>
      <c r="C187" s="4"/>
      <c r="D187" s="4"/>
      <c r="E187" s="16">
        <f t="shared" si="2"/>
        <v>0</v>
      </c>
      <c r="F187" s="24"/>
      <c r="G187" s="24"/>
      <c r="H187" s="24"/>
      <c r="I187" s="24"/>
      <c r="J187" s="4" t="s">
        <v>1619</v>
      </c>
      <c r="K187" s="5" t="s">
        <v>1174</v>
      </c>
      <c r="L187" s="4" t="s">
        <v>1175</v>
      </c>
      <c r="M187" s="4" t="s">
        <v>1353</v>
      </c>
      <c r="N187" s="4" t="s">
        <v>1299</v>
      </c>
      <c r="O187" s="4" t="s">
        <v>664</v>
      </c>
      <c r="P187" s="4" t="s">
        <v>30</v>
      </c>
      <c r="Q187" s="4"/>
      <c r="R187" s="4" t="s">
        <v>31</v>
      </c>
      <c r="S187" s="22" t="s">
        <v>1427</v>
      </c>
      <c r="T187" s="1" t="s">
        <v>1558</v>
      </c>
      <c r="U187" s="17" t="s">
        <v>1457</v>
      </c>
      <c r="V187" s="17" t="s">
        <v>1611</v>
      </c>
      <c r="W187" s="17"/>
      <c r="X187" s="17"/>
      <c r="Y187" s="17" t="s">
        <v>1457</v>
      </c>
      <c r="Z187" s="17"/>
      <c r="AA187" s="17" t="s">
        <v>25</v>
      </c>
    </row>
    <row r="188" spans="1:27" s="6" customFormat="1" ht="28.5">
      <c r="A188" s="4"/>
      <c r="B188" s="4"/>
      <c r="C188" s="4"/>
      <c r="D188" s="4"/>
      <c r="E188" s="16">
        <f t="shared" si="2"/>
        <v>0</v>
      </c>
      <c r="F188" s="24"/>
      <c r="G188" s="24"/>
      <c r="H188" s="24"/>
      <c r="I188" s="24"/>
      <c r="J188" s="4" t="s">
        <v>1619</v>
      </c>
      <c r="K188" s="5" t="s">
        <v>1178</v>
      </c>
      <c r="L188" s="4" t="s">
        <v>1179</v>
      </c>
      <c r="M188" s="4" t="s">
        <v>1350</v>
      </c>
      <c r="N188" s="4" t="s">
        <v>1301</v>
      </c>
      <c r="O188" s="4" t="s">
        <v>664</v>
      </c>
      <c r="P188" s="4" t="s">
        <v>30</v>
      </c>
      <c r="Q188" s="4"/>
      <c r="R188" s="4" t="s">
        <v>31</v>
      </c>
      <c r="S188" s="22" t="s">
        <v>1429</v>
      </c>
      <c r="T188" s="1" t="s">
        <v>1560</v>
      </c>
      <c r="U188" s="17" t="s">
        <v>1459</v>
      </c>
      <c r="V188" s="17" t="s">
        <v>1459</v>
      </c>
      <c r="W188" s="17"/>
      <c r="X188" s="17"/>
      <c r="Y188" s="17" t="s">
        <v>1502</v>
      </c>
      <c r="Z188" s="17"/>
      <c r="AA188" s="17" t="s">
        <v>25</v>
      </c>
    </row>
    <row r="189" spans="1:27" s="6" customFormat="1" ht="28.5">
      <c r="A189" s="4"/>
      <c r="B189" s="4"/>
      <c r="C189" s="4"/>
      <c r="D189" s="4"/>
      <c r="E189" s="16">
        <f t="shared" si="2"/>
        <v>0</v>
      </c>
      <c r="F189" s="24"/>
      <c r="G189" s="24"/>
      <c r="H189" s="24"/>
      <c r="I189" s="24"/>
      <c r="J189" s="4" t="s">
        <v>1619</v>
      </c>
      <c r="K189" s="5" t="s">
        <v>1140</v>
      </c>
      <c r="L189" s="4"/>
      <c r="M189" s="4" t="s">
        <v>1342</v>
      </c>
      <c r="N189" s="4" t="s">
        <v>1277</v>
      </c>
      <c r="O189" s="4" t="s">
        <v>664</v>
      </c>
      <c r="P189" s="4" t="s">
        <v>30</v>
      </c>
      <c r="Q189" s="4"/>
      <c r="R189" s="4" t="s">
        <v>31</v>
      </c>
      <c r="S189" s="22" t="s">
        <v>1405</v>
      </c>
      <c r="T189" s="1" t="s">
        <v>1542</v>
      </c>
      <c r="U189" s="17" t="s">
        <v>1454</v>
      </c>
      <c r="V189" s="17" t="s">
        <v>1454</v>
      </c>
      <c r="W189" s="17"/>
      <c r="X189" s="17"/>
      <c r="Y189" s="17" t="s">
        <v>1493</v>
      </c>
      <c r="Z189" s="17"/>
      <c r="AA189" s="17" t="s">
        <v>25</v>
      </c>
    </row>
    <row r="190" spans="1:27" s="6" customFormat="1" ht="28.5">
      <c r="A190" s="4"/>
      <c r="B190" s="4"/>
      <c r="C190" s="4"/>
      <c r="D190" s="4"/>
      <c r="E190" s="16">
        <f t="shared" si="2"/>
        <v>0</v>
      </c>
      <c r="F190" s="24"/>
      <c r="G190" s="24"/>
      <c r="H190" s="24"/>
      <c r="I190" s="24"/>
      <c r="J190" s="4" t="s">
        <v>1619</v>
      </c>
      <c r="K190" s="5" t="s">
        <v>1143</v>
      </c>
      <c r="L190" s="4"/>
      <c r="M190" s="4" t="s">
        <v>1342</v>
      </c>
      <c r="N190" s="4" t="s">
        <v>1278</v>
      </c>
      <c r="O190" s="4" t="s">
        <v>664</v>
      </c>
      <c r="P190" s="4" t="s">
        <v>30</v>
      </c>
      <c r="Q190" s="4"/>
      <c r="R190" s="4" t="s">
        <v>31</v>
      </c>
      <c r="S190" s="22" t="s">
        <v>1406</v>
      </c>
      <c r="T190" s="1" t="s">
        <v>1542</v>
      </c>
      <c r="U190" s="17" t="s">
        <v>1454</v>
      </c>
      <c r="V190" s="17" t="s">
        <v>1454</v>
      </c>
      <c r="W190" s="17"/>
      <c r="X190" s="17"/>
      <c r="Y190" s="17" t="s">
        <v>1494</v>
      </c>
      <c r="Z190" s="17"/>
      <c r="AA190" s="17" t="s">
        <v>25</v>
      </c>
    </row>
    <row r="191" spans="1:27" s="6" customFormat="1" ht="28.5">
      <c r="A191" s="4"/>
      <c r="B191" s="4"/>
      <c r="C191" s="4"/>
      <c r="D191" s="4"/>
      <c r="E191" s="16">
        <f t="shared" si="2"/>
        <v>0</v>
      </c>
      <c r="F191" s="24"/>
      <c r="G191" s="24"/>
      <c r="H191" s="24"/>
      <c r="I191" s="24"/>
      <c r="J191" s="4" t="s">
        <v>1619</v>
      </c>
      <c r="K191" s="5" t="s">
        <v>1148</v>
      </c>
      <c r="L191" s="4"/>
      <c r="M191" s="4" t="s">
        <v>1342</v>
      </c>
      <c r="N191" s="4" t="s">
        <v>1281</v>
      </c>
      <c r="O191" s="4" t="s">
        <v>664</v>
      </c>
      <c r="P191" s="4" t="s">
        <v>30</v>
      </c>
      <c r="Q191" s="4"/>
      <c r="R191" s="4" t="s">
        <v>31</v>
      </c>
      <c r="S191" s="22" t="s">
        <v>1409</v>
      </c>
      <c r="T191" s="1" t="s">
        <v>1542</v>
      </c>
      <c r="U191" s="17" t="s">
        <v>1454</v>
      </c>
      <c r="V191" s="17" t="s">
        <v>1454</v>
      </c>
      <c r="W191" s="17"/>
      <c r="X191" s="17"/>
      <c r="Y191" s="17" t="s">
        <v>1494</v>
      </c>
      <c r="Z191" s="17"/>
      <c r="AA191" s="17" t="s">
        <v>25</v>
      </c>
    </row>
    <row r="192" spans="1:27" s="6" customFormat="1" ht="28.5">
      <c r="A192" s="4"/>
      <c r="B192" s="4"/>
      <c r="C192" s="4"/>
      <c r="D192" s="4"/>
      <c r="E192" s="16">
        <f t="shared" si="2"/>
        <v>0</v>
      </c>
      <c r="F192" s="24"/>
      <c r="G192" s="24"/>
      <c r="H192" s="24"/>
      <c r="I192" s="24"/>
      <c r="J192" s="4" t="s">
        <v>1619</v>
      </c>
      <c r="K192" s="5" t="s">
        <v>1152</v>
      </c>
      <c r="L192" s="4"/>
      <c r="M192" s="4" t="s">
        <v>1342</v>
      </c>
      <c r="N192" s="4" t="s">
        <v>1284</v>
      </c>
      <c r="O192" s="4" t="s">
        <v>664</v>
      </c>
      <c r="P192" s="4" t="s">
        <v>30</v>
      </c>
      <c r="Q192" s="4"/>
      <c r="R192" s="4" t="s">
        <v>31</v>
      </c>
      <c r="S192" s="22" t="s">
        <v>1412</v>
      </c>
      <c r="T192" s="1" t="s">
        <v>1542</v>
      </c>
      <c r="U192" s="17" t="s">
        <v>1454</v>
      </c>
      <c r="V192" s="17" t="s">
        <v>1454</v>
      </c>
      <c r="W192" s="17"/>
      <c r="X192" s="17"/>
      <c r="Y192" s="17" t="s">
        <v>1494</v>
      </c>
      <c r="Z192" s="17"/>
      <c r="AA192" s="17" t="s">
        <v>25</v>
      </c>
    </row>
    <row r="193" spans="1:27" s="6" customFormat="1" ht="28.5">
      <c r="A193" s="4"/>
      <c r="B193" s="4"/>
      <c r="C193" s="4"/>
      <c r="D193" s="4"/>
      <c r="E193" s="16">
        <f t="shared" si="2"/>
        <v>0</v>
      </c>
      <c r="F193" s="24"/>
      <c r="G193" s="24"/>
      <c r="H193" s="24"/>
      <c r="I193" s="24"/>
      <c r="J193" s="4" t="s">
        <v>1619</v>
      </c>
      <c r="K193" s="5" t="s">
        <v>1157</v>
      </c>
      <c r="L193" s="4"/>
      <c r="M193" s="4" t="s">
        <v>1342</v>
      </c>
      <c r="N193" s="4" t="s">
        <v>1288</v>
      </c>
      <c r="O193" s="4" t="s">
        <v>664</v>
      </c>
      <c r="P193" s="4" t="s">
        <v>30</v>
      </c>
      <c r="Q193" s="4"/>
      <c r="R193" s="4" t="s">
        <v>31</v>
      </c>
      <c r="S193" s="22" t="s">
        <v>1416</v>
      </c>
      <c r="T193" s="1" t="s">
        <v>1542</v>
      </c>
      <c r="U193" s="17" t="s">
        <v>1454</v>
      </c>
      <c r="V193" s="17" t="s">
        <v>1454</v>
      </c>
      <c r="W193" s="17"/>
      <c r="X193" s="17"/>
      <c r="Y193" s="17" t="s">
        <v>1494</v>
      </c>
      <c r="Z193" s="17"/>
      <c r="AA193" s="17" t="s">
        <v>25</v>
      </c>
    </row>
    <row r="194" spans="1:27" s="6" customFormat="1" ht="28.5">
      <c r="A194" s="4"/>
      <c r="B194" s="4"/>
      <c r="C194" s="4"/>
      <c r="D194" s="4"/>
      <c r="E194" s="16">
        <f t="shared" si="2"/>
        <v>0</v>
      </c>
      <c r="F194" s="24"/>
      <c r="G194" s="24"/>
      <c r="H194" s="24"/>
      <c r="I194" s="24"/>
      <c r="J194" s="4" t="s">
        <v>1619</v>
      </c>
      <c r="K194" s="5" t="s">
        <v>1180</v>
      </c>
      <c r="L194" s="4"/>
      <c r="M194" s="4" t="s">
        <v>1342</v>
      </c>
      <c r="N194" s="4" t="s">
        <v>1302</v>
      </c>
      <c r="O194" s="4" t="s">
        <v>664</v>
      </c>
      <c r="P194" s="4" t="s">
        <v>30</v>
      </c>
      <c r="Q194" s="4"/>
      <c r="R194" s="4" t="s">
        <v>31</v>
      </c>
      <c r="S194" s="22" t="s">
        <v>1430</v>
      </c>
      <c r="T194" s="1" t="s">
        <v>1561</v>
      </c>
      <c r="U194" s="17" t="s">
        <v>142</v>
      </c>
      <c r="V194" s="17" t="s">
        <v>1612</v>
      </c>
      <c r="W194" s="17"/>
      <c r="X194" s="17"/>
      <c r="Y194" s="17" t="s">
        <v>143</v>
      </c>
      <c r="Z194" s="17"/>
      <c r="AA194" s="17" t="s">
        <v>25</v>
      </c>
    </row>
    <row r="195" spans="1:27" s="6" customFormat="1" ht="28.5">
      <c r="A195" s="4"/>
      <c r="B195" s="4"/>
      <c r="C195" s="4"/>
      <c r="D195" s="4"/>
      <c r="E195" s="16">
        <f t="shared" si="2"/>
        <v>0</v>
      </c>
      <c r="F195" s="24"/>
      <c r="G195" s="24"/>
      <c r="H195" s="24"/>
      <c r="I195" s="24"/>
      <c r="J195" s="4" t="s">
        <v>1619</v>
      </c>
      <c r="K195" s="5" t="s">
        <v>1133</v>
      </c>
      <c r="L195" s="4" t="s">
        <v>1134</v>
      </c>
      <c r="M195" s="4" t="s">
        <v>1342</v>
      </c>
      <c r="N195" s="4" t="s">
        <v>1273</v>
      </c>
      <c r="O195" s="4" t="s">
        <v>664</v>
      </c>
      <c r="P195" s="4" t="s">
        <v>30</v>
      </c>
      <c r="Q195" s="4"/>
      <c r="R195" s="4" t="s">
        <v>31</v>
      </c>
      <c r="S195" s="22" t="s">
        <v>1401</v>
      </c>
      <c r="T195" s="1" t="s">
        <v>1539</v>
      </c>
      <c r="U195" s="17" t="s">
        <v>1451</v>
      </c>
      <c r="V195" s="17" t="s">
        <v>1608</v>
      </c>
      <c r="W195" s="17"/>
      <c r="X195" s="17"/>
      <c r="Y195" s="17" t="s">
        <v>1490</v>
      </c>
      <c r="Z195" s="17"/>
      <c r="AA195" s="17" t="s">
        <v>25</v>
      </c>
    </row>
    <row r="196" spans="1:27" s="6" customFormat="1" ht="28.5">
      <c r="A196" s="4"/>
      <c r="B196" s="4"/>
      <c r="C196" s="4"/>
      <c r="D196" s="4"/>
      <c r="E196" s="16">
        <f t="shared" ref="E196:E259" si="3">SUM(B196*D196)</f>
        <v>0</v>
      </c>
      <c r="F196" s="24"/>
      <c r="G196" s="24"/>
      <c r="H196" s="24"/>
      <c r="I196" s="24"/>
      <c r="J196" s="4" t="s">
        <v>1619</v>
      </c>
      <c r="K196" s="5" t="s">
        <v>1133</v>
      </c>
      <c r="L196" s="4" t="s">
        <v>1137</v>
      </c>
      <c r="M196" s="4" t="s">
        <v>1342</v>
      </c>
      <c r="N196" s="4" t="s">
        <v>1275</v>
      </c>
      <c r="O196" s="4" t="s">
        <v>664</v>
      </c>
      <c r="P196" s="4" t="s">
        <v>30</v>
      </c>
      <c r="Q196" s="4"/>
      <c r="R196" s="4" t="s">
        <v>31</v>
      </c>
      <c r="S196" s="22" t="s">
        <v>1403</v>
      </c>
      <c r="T196" s="1" t="s">
        <v>1539</v>
      </c>
      <c r="U196" s="17" t="s">
        <v>1451</v>
      </c>
      <c r="V196" s="17" t="s">
        <v>1608</v>
      </c>
      <c r="W196" s="17"/>
      <c r="X196" s="17"/>
      <c r="Y196" s="17" t="s">
        <v>1490</v>
      </c>
      <c r="Z196" s="17"/>
      <c r="AA196" s="17" t="s">
        <v>25</v>
      </c>
    </row>
    <row r="197" spans="1:27" s="6" customFormat="1" ht="28.5">
      <c r="A197" s="4"/>
      <c r="B197" s="4"/>
      <c r="C197" s="4"/>
      <c r="D197" s="4"/>
      <c r="E197" s="16">
        <f t="shared" si="3"/>
        <v>0</v>
      </c>
      <c r="F197" s="24"/>
      <c r="G197" s="24"/>
      <c r="H197" s="24"/>
      <c r="I197" s="24"/>
      <c r="J197" s="4" t="s">
        <v>1619</v>
      </c>
      <c r="K197" s="5" t="s">
        <v>1189</v>
      </c>
      <c r="L197" s="4" t="s">
        <v>1190</v>
      </c>
      <c r="M197" s="4" t="s">
        <v>1338</v>
      </c>
      <c r="N197" s="4" t="s">
        <v>1307</v>
      </c>
      <c r="O197" s="4" t="s">
        <v>664</v>
      </c>
      <c r="P197" s="4" t="s">
        <v>30</v>
      </c>
      <c r="Q197" s="4" t="s">
        <v>31</v>
      </c>
      <c r="R197" s="4" t="s">
        <v>31</v>
      </c>
      <c r="S197" s="22"/>
      <c r="T197" s="1" t="s">
        <v>1566</v>
      </c>
      <c r="U197" s="17" t="s">
        <v>1460</v>
      </c>
      <c r="V197" s="17" t="s">
        <v>1613</v>
      </c>
      <c r="W197" s="17"/>
      <c r="X197" s="17"/>
      <c r="Y197" s="17" t="s">
        <v>1503</v>
      </c>
      <c r="Z197" s="17"/>
      <c r="AA197" s="17" t="s">
        <v>25</v>
      </c>
    </row>
    <row r="198" spans="1:27" s="6" customFormat="1" ht="28.5">
      <c r="A198" s="4"/>
      <c r="B198" s="4"/>
      <c r="C198" s="4"/>
      <c r="D198" s="4"/>
      <c r="E198" s="16">
        <f t="shared" si="3"/>
        <v>0</v>
      </c>
      <c r="F198" s="24"/>
      <c r="G198" s="24"/>
      <c r="H198" s="24"/>
      <c r="I198" s="24"/>
      <c r="J198" s="4" t="s">
        <v>1619</v>
      </c>
      <c r="K198" s="5" t="s">
        <v>1193</v>
      </c>
      <c r="L198" s="4" t="s">
        <v>1194</v>
      </c>
      <c r="M198" s="4" t="s">
        <v>1354</v>
      </c>
      <c r="N198" s="4" t="s">
        <v>1310</v>
      </c>
      <c r="O198" s="4" t="s">
        <v>664</v>
      </c>
      <c r="P198" s="4" t="s">
        <v>30</v>
      </c>
      <c r="Q198" s="4"/>
      <c r="R198" s="4" t="s">
        <v>31</v>
      </c>
      <c r="S198" s="22"/>
      <c r="T198" s="1" t="s">
        <v>1568</v>
      </c>
      <c r="U198" s="17" t="s">
        <v>1460</v>
      </c>
      <c r="V198" s="17" t="s">
        <v>1613</v>
      </c>
      <c r="W198" s="17"/>
      <c r="X198" s="17"/>
      <c r="Y198" s="17" t="s">
        <v>1503</v>
      </c>
      <c r="Z198" s="17"/>
      <c r="AA198" s="17" t="s">
        <v>25</v>
      </c>
    </row>
    <row r="199" spans="1:27" s="6" customFormat="1" ht="42.75">
      <c r="A199" s="4"/>
      <c r="B199" s="4"/>
      <c r="C199" s="4"/>
      <c r="D199" s="4"/>
      <c r="E199" s="16">
        <f t="shared" si="3"/>
        <v>0</v>
      </c>
      <c r="F199" s="24"/>
      <c r="G199" s="24"/>
      <c r="H199" s="24"/>
      <c r="I199" s="24"/>
      <c r="J199" s="4" t="s">
        <v>1619</v>
      </c>
      <c r="K199" s="5" t="s">
        <v>1120</v>
      </c>
      <c r="L199" s="4" t="s">
        <v>1121</v>
      </c>
      <c r="M199" s="4" t="s">
        <v>1341</v>
      </c>
      <c r="N199" s="4" t="s">
        <v>1265</v>
      </c>
      <c r="O199" s="4" t="s">
        <v>664</v>
      </c>
      <c r="P199" s="4" t="s">
        <v>30</v>
      </c>
      <c r="Q199" s="4"/>
      <c r="R199" s="4" t="s">
        <v>31</v>
      </c>
      <c r="S199" s="22" t="s">
        <v>1396</v>
      </c>
      <c r="T199" s="1" t="s">
        <v>1531</v>
      </c>
      <c r="U199" s="17" t="s">
        <v>876</v>
      </c>
      <c r="V199" s="17" t="s">
        <v>877</v>
      </c>
      <c r="W199" s="17"/>
      <c r="X199" s="17"/>
      <c r="Y199" s="17" t="s">
        <v>1484</v>
      </c>
      <c r="Z199" s="17"/>
      <c r="AA199" s="17" t="s">
        <v>25</v>
      </c>
    </row>
    <row r="200" spans="1:27" s="6" customFormat="1" ht="71.25">
      <c r="A200" s="4"/>
      <c r="B200" s="4"/>
      <c r="C200" s="4"/>
      <c r="D200" s="4"/>
      <c r="E200" s="16">
        <f t="shared" si="3"/>
        <v>0</v>
      </c>
      <c r="F200" s="24"/>
      <c r="G200" s="24"/>
      <c r="H200" s="24"/>
      <c r="I200" s="24"/>
      <c r="J200" s="4" t="s">
        <v>1619</v>
      </c>
      <c r="K200" s="5" t="s">
        <v>1141</v>
      </c>
      <c r="L200" s="4" t="s">
        <v>1142</v>
      </c>
      <c r="M200" s="4" t="s">
        <v>1348</v>
      </c>
      <c r="N200" s="4">
        <v>51975</v>
      </c>
      <c r="O200" s="4" t="s">
        <v>664</v>
      </c>
      <c r="P200" s="4" t="s">
        <v>30</v>
      </c>
      <c r="Q200" s="4"/>
      <c r="R200" s="4" t="s">
        <v>31</v>
      </c>
      <c r="S200" s="22" t="s">
        <v>1404</v>
      </c>
      <c r="T200" s="1" t="s">
        <v>1543</v>
      </c>
      <c r="U200" s="17" t="s">
        <v>1453</v>
      </c>
      <c r="V200" s="17" t="s">
        <v>1453</v>
      </c>
      <c r="W200" s="17"/>
      <c r="X200" s="17"/>
      <c r="Y200" s="17" t="s">
        <v>1492</v>
      </c>
      <c r="Z200" s="17"/>
      <c r="AA200" s="17" t="s">
        <v>25</v>
      </c>
    </row>
    <row r="201" spans="1:27" s="6" customFormat="1" ht="28.5">
      <c r="A201" s="4"/>
      <c r="B201" s="4"/>
      <c r="C201" s="4"/>
      <c r="D201" s="4"/>
      <c r="E201" s="16">
        <f t="shared" si="3"/>
        <v>0</v>
      </c>
      <c r="F201" s="24"/>
      <c r="G201" s="24"/>
      <c r="H201" s="24"/>
      <c r="I201" s="24"/>
      <c r="J201" s="4" t="s">
        <v>1619</v>
      </c>
      <c r="K201" s="5" t="s">
        <v>1123</v>
      </c>
      <c r="L201" s="4" t="s">
        <v>1124</v>
      </c>
      <c r="M201" s="4" t="s">
        <v>1342</v>
      </c>
      <c r="N201" s="4" t="s">
        <v>1267</v>
      </c>
      <c r="O201" s="4" t="s">
        <v>664</v>
      </c>
      <c r="P201" s="4" t="s">
        <v>30</v>
      </c>
      <c r="Q201" s="4"/>
      <c r="R201" s="4" t="s">
        <v>31</v>
      </c>
      <c r="S201" s="22" t="s">
        <v>1398</v>
      </c>
      <c r="T201" s="1" t="s">
        <v>1533</v>
      </c>
      <c r="U201" s="17" t="s">
        <v>1447</v>
      </c>
      <c r="V201" s="17" t="s">
        <v>1606</v>
      </c>
      <c r="W201" s="17"/>
      <c r="X201" s="17"/>
      <c r="Y201" s="17" t="s">
        <v>1486</v>
      </c>
      <c r="Z201" s="17"/>
      <c r="AA201" s="17" t="s">
        <v>25</v>
      </c>
    </row>
    <row r="202" spans="1:27" s="6" customFormat="1" ht="28.5">
      <c r="A202" s="4"/>
      <c r="B202" s="4"/>
      <c r="C202" s="4"/>
      <c r="D202" s="4"/>
      <c r="E202" s="16">
        <f t="shared" si="3"/>
        <v>0</v>
      </c>
      <c r="F202" s="24"/>
      <c r="G202" s="24"/>
      <c r="H202" s="24"/>
      <c r="I202" s="24"/>
      <c r="J202" s="4" t="s">
        <v>1619</v>
      </c>
      <c r="K202" s="5" t="s">
        <v>1116</v>
      </c>
      <c r="L202" s="4"/>
      <c r="M202" s="4" t="s">
        <v>1339</v>
      </c>
      <c r="N202" s="4" t="s">
        <v>1262</v>
      </c>
      <c r="O202" s="4" t="s">
        <v>1373</v>
      </c>
      <c r="P202" s="4" t="s">
        <v>30</v>
      </c>
      <c r="Q202" s="4"/>
      <c r="R202" s="4" t="s">
        <v>31</v>
      </c>
      <c r="S202" s="22" t="s">
        <v>1393</v>
      </c>
      <c r="T202" s="1" t="s">
        <v>1529</v>
      </c>
      <c r="U202" s="17" t="s">
        <v>456</v>
      </c>
      <c r="V202" s="17" t="s">
        <v>463</v>
      </c>
      <c r="W202" s="17"/>
      <c r="X202" s="17"/>
      <c r="Y202" s="17" t="s">
        <v>1484</v>
      </c>
      <c r="Z202" s="17"/>
      <c r="AA202" s="17" t="s">
        <v>25</v>
      </c>
    </row>
    <row r="203" spans="1:27" s="6" customFormat="1" ht="28.5">
      <c r="A203" s="4"/>
      <c r="B203" s="4"/>
      <c r="C203" s="4"/>
      <c r="D203" s="4"/>
      <c r="E203" s="16">
        <f t="shared" si="3"/>
        <v>0</v>
      </c>
      <c r="F203" s="24"/>
      <c r="G203" s="24"/>
      <c r="H203" s="24"/>
      <c r="I203" s="24"/>
      <c r="J203" s="4" t="s">
        <v>1619</v>
      </c>
      <c r="K203" s="5" t="s">
        <v>1115</v>
      </c>
      <c r="L203" s="4"/>
      <c r="M203" s="4" t="s">
        <v>1339</v>
      </c>
      <c r="N203" s="4" t="s">
        <v>1261</v>
      </c>
      <c r="O203" s="4" t="s">
        <v>1373</v>
      </c>
      <c r="P203" s="4" t="s">
        <v>30</v>
      </c>
      <c r="Q203" s="4"/>
      <c r="R203" s="4" t="s">
        <v>31</v>
      </c>
      <c r="S203" s="22" t="s">
        <v>1392</v>
      </c>
      <c r="T203" s="1" t="s">
        <v>1528</v>
      </c>
      <c r="U203" s="17" t="s">
        <v>456</v>
      </c>
      <c r="V203" s="17" t="s">
        <v>463</v>
      </c>
      <c r="W203" s="17"/>
      <c r="X203" s="17"/>
      <c r="Y203" s="17" t="s">
        <v>1484</v>
      </c>
      <c r="Z203" s="17"/>
      <c r="AA203" s="17" t="s">
        <v>25</v>
      </c>
    </row>
    <row r="204" spans="1:27" s="6" customFormat="1" ht="28.5">
      <c r="A204" s="4"/>
      <c r="B204" s="4"/>
      <c r="C204" s="4"/>
      <c r="D204" s="4"/>
      <c r="E204" s="16">
        <f t="shared" si="3"/>
        <v>0</v>
      </c>
      <c r="F204" s="24"/>
      <c r="G204" s="24"/>
      <c r="H204" s="24"/>
      <c r="I204" s="24"/>
      <c r="J204" s="4" t="s">
        <v>1619</v>
      </c>
      <c r="K204" s="5" t="s">
        <v>1159</v>
      </c>
      <c r="L204" s="4" t="s">
        <v>1151</v>
      </c>
      <c r="M204" s="4" t="s">
        <v>1341</v>
      </c>
      <c r="N204" s="4" t="s">
        <v>1290</v>
      </c>
      <c r="O204" s="4" t="s">
        <v>756</v>
      </c>
      <c r="P204" s="4" t="s">
        <v>30</v>
      </c>
      <c r="Q204" s="4"/>
      <c r="R204" s="4" t="s">
        <v>31</v>
      </c>
      <c r="S204" s="22" t="s">
        <v>1418</v>
      </c>
      <c r="T204" s="1" t="s">
        <v>1547</v>
      </c>
      <c r="U204" s="17" t="s">
        <v>301</v>
      </c>
      <c r="V204" s="17" t="s">
        <v>1610</v>
      </c>
      <c r="W204" s="17"/>
      <c r="X204" s="17"/>
      <c r="Y204" s="17" t="s">
        <v>1496</v>
      </c>
      <c r="Z204" s="17"/>
      <c r="AA204" s="17" t="s">
        <v>25</v>
      </c>
    </row>
    <row r="205" spans="1:27" s="6" customFormat="1" ht="28.5">
      <c r="A205" s="4"/>
      <c r="B205" s="4"/>
      <c r="C205" s="4"/>
      <c r="D205" s="4"/>
      <c r="E205" s="16">
        <f t="shared" si="3"/>
        <v>0</v>
      </c>
      <c r="F205" s="24"/>
      <c r="G205" s="24"/>
      <c r="H205" s="24"/>
      <c r="I205" s="24"/>
      <c r="J205" s="4" t="s">
        <v>1619</v>
      </c>
      <c r="K205" s="5" t="s">
        <v>1150</v>
      </c>
      <c r="L205" s="4" t="s">
        <v>1151</v>
      </c>
      <c r="M205" s="4" t="s">
        <v>1339</v>
      </c>
      <c r="N205" s="4" t="s">
        <v>1283</v>
      </c>
      <c r="O205" s="4" t="s">
        <v>756</v>
      </c>
      <c r="P205" s="4" t="s">
        <v>30</v>
      </c>
      <c r="Q205" s="4"/>
      <c r="R205" s="4" t="s">
        <v>31</v>
      </c>
      <c r="S205" s="22" t="s">
        <v>1411</v>
      </c>
      <c r="T205" s="1" t="s">
        <v>1547</v>
      </c>
      <c r="U205" s="17" t="s">
        <v>301</v>
      </c>
      <c r="V205" s="17" t="s">
        <v>1610</v>
      </c>
      <c r="W205" s="17"/>
      <c r="X205" s="17"/>
      <c r="Y205" s="17" t="s">
        <v>1496</v>
      </c>
      <c r="Z205" s="17"/>
      <c r="AA205" s="17" t="s">
        <v>25</v>
      </c>
    </row>
    <row r="206" spans="1:27" s="6" customFormat="1" ht="42.75">
      <c r="A206" s="4"/>
      <c r="B206" s="4"/>
      <c r="C206" s="4"/>
      <c r="D206" s="4"/>
      <c r="E206" s="16">
        <f t="shared" si="3"/>
        <v>0</v>
      </c>
      <c r="F206" s="24"/>
      <c r="G206" s="24"/>
      <c r="H206" s="24"/>
      <c r="I206" s="24"/>
      <c r="J206" s="4" t="s">
        <v>1619</v>
      </c>
      <c r="K206" s="5" t="s">
        <v>1163</v>
      </c>
      <c r="L206" s="4" t="s">
        <v>1164</v>
      </c>
      <c r="M206" s="4" t="s">
        <v>1339</v>
      </c>
      <c r="N206" s="4" t="s">
        <v>1293</v>
      </c>
      <c r="O206" s="4" t="s">
        <v>756</v>
      </c>
      <c r="P206" s="4" t="s">
        <v>30</v>
      </c>
      <c r="Q206" s="4"/>
      <c r="R206" s="4" t="s">
        <v>31</v>
      </c>
      <c r="S206" s="22" t="s">
        <v>1421</v>
      </c>
      <c r="T206" s="1" t="s">
        <v>1552</v>
      </c>
      <c r="U206" s="17" t="s">
        <v>296</v>
      </c>
      <c r="V206" s="17" t="s">
        <v>445</v>
      </c>
      <c r="W206" s="17"/>
      <c r="X206" s="17"/>
      <c r="Y206" s="17" t="s">
        <v>1500</v>
      </c>
      <c r="Z206" s="17"/>
      <c r="AA206" s="17" t="s">
        <v>25</v>
      </c>
    </row>
    <row r="207" spans="1:27" s="6" customFormat="1" ht="28.5">
      <c r="A207" s="4"/>
      <c r="B207" s="4"/>
      <c r="C207" s="4"/>
      <c r="D207" s="4"/>
      <c r="E207" s="16">
        <f t="shared" si="3"/>
        <v>0</v>
      </c>
      <c r="F207" s="24"/>
      <c r="G207" s="24"/>
      <c r="H207" s="24"/>
      <c r="I207" s="24"/>
      <c r="J207" s="4" t="s">
        <v>1619</v>
      </c>
      <c r="K207" s="5" t="s">
        <v>1154</v>
      </c>
      <c r="L207" s="4" t="s">
        <v>1151</v>
      </c>
      <c r="M207" s="4" t="s">
        <v>1339</v>
      </c>
      <c r="N207" s="4" t="s">
        <v>1286</v>
      </c>
      <c r="O207" s="4" t="s">
        <v>756</v>
      </c>
      <c r="P207" s="4" t="s">
        <v>30</v>
      </c>
      <c r="Q207" s="4"/>
      <c r="R207" s="4" t="s">
        <v>31</v>
      </c>
      <c r="S207" s="22" t="s">
        <v>1414</v>
      </c>
      <c r="T207" s="1" t="s">
        <v>1547</v>
      </c>
      <c r="U207" s="17" t="s">
        <v>301</v>
      </c>
      <c r="V207" s="17" t="s">
        <v>1610</v>
      </c>
      <c r="W207" s="17"/>
      <c r="X207" s="17"/>
      <c r="Y207" s="17" t="s">
        <v>1496</v>
      </c>
      <c r="Z207" s="17"/>
      <c r="AA207" s="17" t="s">
        <v>25</v>
      </c>
    </row>
    <row r="208" spans="1:27" s="6" customFormat="1" ht="28.5">
      <c r="A208" s="4"/>
      <c r="B208" s="4"/>
      <c r="C208" s="4"/>
      <c r="D208" s="4"/>
      <c r="E208" s="16">
        <f t="shared" si="3"/>
        <v>0</v>
      </c>
      <c r="F208" s="24"/>
      <c r="G208" s="24"/>
      <c r="H208" s="24"/>
      <c r="I208" s="24"/>
      <c r="J208" s="4" t="s">
        <v>1619</v>
      </c>
      <c r="K208" s="5" t="s">
        <v>1169</v>
      </c>
      <c r="L208" s="4" t="s">
        <v>756</v>
      </c>
      <c r="M208" s="4" t="s">
        <v>1339</v>
      </c>
      <c r="N208" s="4" t="s">
        <v>1295</v>
      </c>
      <c r="O208" s="4" t="s">
        <v>756</v>
      </c>
      <c r="P208" s="4" t="s">
        <v>30</v>
      </c>
      <c r="Q208" s="4"/>
      <c r="R208" s="4" t="s">
        <v>31</v>
      </c>
      <c r="S208" s="22" t="s">
        <v>1423</v>
      </c>
      <c r="T208" s="1" t="s">
        <v>1555</v>
      </c>
      <c r="U208" s="17" t="s">
        <v>301</v>
      </c>
      <c r="V208" s="17" t="s">
        <v>1610</v>
      </c>
      <c r="W208" s="17"/>
      <c r="X208" s="17"/>
      <c r="Y208" s="17" t="s">
        <v>1496</v>
      </c>
      <c r="Z208" s="17"/>
      <c r="AA208" s="17" t="s">
        <v>25</v>
      </c>
    </row>
    <row r="209" spans="1:27" s="6" customFormat="1" ht="28.5">
      <c r="A209" s="4"/>
      <c r="B209" s="4"/>
      <c r="C209" s="4"/>
      <c r="D209" s="4"/>
      <c r="E209" s="16">
        <f t="shared" si="3"/>
        <v>0</v>
      </c>
      <c r="F209" s="24"/>
      <c r="G209" s="24"/>
      <c r="H209" s="24"/>
      <c r="I209" s="24"/>
      <c r="J209" s="4" t="s">
        <v>1619</v>
      </c>
      <c r="K209" s="5" t="s">
        <v>1122</v>
      </c>
      <c r="L209" s="4" t="s">
        <v>1114</v>
      </c>
      <c r="M209" s="4" t="s">
        <v>1341</v>
      </c>
      <c r="N209" s="4" t="s">
        <v>1266</v>
      </c>
      <c r="O209" s="4" t="s">
        <v>756</v>
      </c>
      <c r="P209" s="4" t="s">
        <v>30</v>
      </c>
      <c r="Q209" s="4" t="s">
        <v>73</v>
      </c>
      <c r="R209" s="4" t="s">
        <v>31</v>
      </c>
      <c r="S209" s="22" t="s">
        <v>1397</v>
      </c>
      <c r="T209" s="1" t="s">
        <v>1532</v>
      </c>
      <c r="U209" s="17" t="s">
        <v>296</v>
      </c>
      <c r="V209" s="17" t="s">
        <v>445</v>
      </c>
      <c r="W209" s="17"/>
      <c r="X209" s="17"/>
      <c r="Y209" s="17" t="s">
        <v>1485</v>
      </c>
      <c r="Z209" s="17"/>
      <c r="AA209" s="17" t="s">
        <v>25</v>
      </c>
    </row>
    <row r="210" spans="1:27" s="6" customFormat="1" ht="42.75">
      <c r="A210" s="4"/>
      <c r="B210" s="4"/>
      <c r="C210" s="4"/>
      <c r="D210" s="4"/>
      <c r="E210" s="16">
        <f t="shared" si="3"/>
        <v>0</v>
      </c>
      <c r="F210" s="24"/>
      <c r="G210" s="24"/>
      <c r="H210" s="24"/>
      <c r="I210" s="24"/>
      <c r="J210" s="4" t="s">
        <v>1619</v>
      </c>
      <c r="K210" s="5" t="s">
        <v>1173</v>
      </c>
      <c r="L210" s="4" t="s">
        <v>1161</v>
      </c>
      <c r="M210" s="4" t="s">
        <v>1341</v>
      </c>
      <c r="N210" s="4" t="s">
        <v>1298</v>
      </c>
      <c r="O210" s="4" t="s">
        <v>756</v>
      </c>
      <c r="P210" s="4" t="s">
        <v>30</v>
      </c>
      <c r="Q210" s="4" t="s">
        <v>73</v>
      </c>
      <c r="R210" s="4" t="s">
        <v>31</v>
      </c>
      <c r="S210" s="22" t="s">
        <v>1426</v>
      </c>
      <c r="T210" s="1" t="s">
        <v>1557</v>
      </c>
      <c r="U210" s="17" t="s">
        <v>457</v>
      </c>
      <c r="V210" s="17" t="s">
        <v>457</v>
      </c>
      <c r="W210" s="17"/>
      <c r="X210" s="17"/>
      <c r="Y210" s="17" t="s">
        <v>1499</v>
      </c>
      <c r="Z210" s="17"/>
      <c r="AA210" s="17" t="s">
        <v>25</v>
      </c>
    </row>
    <row r="211" spans="1:27" s="6" customFormat="1" ht="28.5">
      <c r="A211" s="4"/>
      <c r="B211" s="4"/>
      <c r="C211" s="4"/>
      <c r="D211" s="4"/>
      <c r="E211" s="16">
        <f t="shared" si="3"/>
        <v>0</v>
      </c>
      <c r="F211" s="24"/>
      <c r="G211" s="24"/>
      <c r="H211" s="24"/>
      <c r="I211" s="24"/>
      <c r="J211" s="4" t="s">
        <v>1619</v>
      </c>
      <c r="K211" s="5" t="s">
        <v>1745</v>
      </c>
      <c r="L211" s="4" t="s">
        <v>1748</v>
      </c>
      <c r="M211" s="4" t="s">
        <v>1746</v>
      </c>
      <c r="N211" s="4"/>
      <c r="O211" s="4" t="s">
        <v>2194</v>
      </c>
      <c r="P211" s="4" t="s">
        <v>30</v>
      </c>
      <c r="Q211" s="4" t="s">
        <v>751</v>
      </c>
      <c r="R211" s="4" t="s">
        <v>751</v>
      </c>
      <c r="S211" s="28"/>
      <c r="T211" s="29"/>
      <c r="U211" s="17"/>
      <c r="V211" s="17"/>
      <c r="W211" s="17"/>
      <c r="X211" s="17"/>
      <c r="Y211" s="17" t="s">
        <v>1718</v>
      </c>
      <c r="Z211" s="17"/>
      <c r="AA211" s="17"/>
    </row>
    <row r="212" spans="1:27" s="6" customFormat="1" ht="28.5">
      <c r="A212" s="4"/>
      <c r="B212" s="4"/>
      <c r="C212" s="4"/>
      <c r="D212" s="4"/>
      <c r="E212" s="16">
        <f t="shared" si="3"/>
        <v>0</v>
      </c>
      <c r="F212" s="24"/>
      <c r="G212" s="24"/>
      <c r="H212" s="24"/>
      <c r="I212" s="24"/>
      <c r="J212" s="4" t="s">
        <v>1619</v>
      </c>
      <c r="K212" s="5" t="s">
        <v>1747</v>
      </c>
      <c r="L212" s="4" t="s">
        <v>1749</v>
      </c>
      <c r="M212" s="4" t="s">
        <v>1746</v>
      </c>
      <c r="N212" s="4"/>
      <c r="O212" s="4" t="s">
        <v>2194</v>
      </c>
      <c r="P212" s="4" t="s">
        <v>30</v>
      </c>
      <c r="Q212" s="4" t="s">
        <v>751</v>
      </c>
      <c r="R212" s="4" t="s">
        <v>751</v>
      </c>
      <c r="S212" s="28"/>
      <c r="T212" s="29"/>
      <c r="U212" s="17"/>
      <c r="V212" s="17"/>
      <c r="W212" s="17"/>
      <c r="X212" s="17"/>
      <c r="Y212" s="17" t="s">
        <v>1751</v>
      </c>
      <c r="Z212" s="17"/>
      <c r="AA212" s="17"/>
    </row>
    <row r="213" spans="1:27" s="6" customFormat="1" ht="57">
      <c r="A213" s="4"/>
      <c r="B213" s="4"/>
      <c r="C213" s="4"/>
      <c r="D213" s="4"/>
      <c r="E213" s="16">
        <f t="shared" si="3"/>
        <v>0</v>
      </c>
      <c r="F213" s="24"/>
      <c r="G213" s="24"/>
      <c r="H213" s="24"/>
      <c r="I213" s="24"/>
      <c r="J213" s="4" t="s">
        <v>1619</v>
      </c>
      <c r="K213" s="5" t="s">
        <v>1108</v>
      </c>
      <c r="L213" s="4" t="s">
        <v>1109</v>
      </c>
      <c r="M213" s="4"/>
      <c r="N213" s="4"/>
      <c r="O213" s="4" t="s">
        <v>2194</v>
      </c>
      <c r="P213" s="4" t="s">
        <v>30</v>
      </c>
      <c r="Q213" s="4" t="s">
        <v>31</v>
      </c>
      <c r="R213" s="4" t="s">
        <v>31</v>
      </c>
      <c r="S213" s="22"/>
      <c r="T213" s="1" t="s">
        <v>1524</v>
      </c>
      <c r="U213" s="17"/>
      <c r="V213" s="17"/>
      <c r="W213" s="17"/>
      <c r="X213" s="17"/>
      <c r="Y213" s="17"/>
      <c r="Z213" s="17"/>
      <c r="AA213" s="17" t="s">
        <v>25</v>
      </c>
    </row>
    <row r="214" spans="1:27" s="6" customFormat="1" ht="42.75">
      <c r="A214" s="4"/>
      <c r="B214" s="4"/>
      <c r="C214" s="4"/>
      <c r="D214" s="4"/>
      <c r="E214" s="16">
        <f t="shared" si="3"/>
        <v>0</v>
      </c>
      <c r="F214" s="24"/>
      <c r="G214" s="24"/>
      <c r="H214" s="24"/>
      <c r="I214" s="24"/>
      <c r="J214" s="4" t="s">
        <v>1619</v>
      </c>
      <c r="K214" s="5" t="s">
        <v>1106</v>
      </c>
      <c r="L214" s="4" t="s">
        <v>1107</v>
      </c>
      <c r="M214" s="4"/>
      <c r="N214" s="4"/>
      <c r="O214" s="4" t="s">
        <v>2194</v>
      </c>
      <c r="P214" s="4" t="s">
        <v>30</v>
      </c>
      <c r="Q214" s="4" t="s">
        <v>31</v>
      </c>
      <c r="R214" s="4" t="s">
        <v>31</v>
      </c>
      <c r="S214" s="22"/>
      <c r="T214" s="1" t="s">
        <v>1523</v>
      </c>
      <c r="U214" s="17"/>
      <c r="V214" s="17"/>
      <c r="W214" s="17"/>
      <c r="X214" s="17"/>
      <c r="Y214" s="17"/>
      <c r="Z214" s="17"/>
      <c r="AA214" s="17" t="s">
        <v>25</v>
      </c>
    </row>
    <row r="215" spans="1:27" s="6" customFormat="1" ht="99.75">
      <c r="A215" s="4"/>
      <c r="B215" s="4"/>
      <c r="C215" s="4"/>
      <c r="D215" s="4"/>
      <c r="E215" s="16">
        <f t="shared" si="3"/>
        <v>0</v>
      </c>
      <c r="F215" s="24"/>
      <c r="G215" s="24"/>
      <c r="H215" s="24"/>
      <c r="I215" s="24"/>
      <c r="J215" s="4" t="s">
        <v>1101</v>
      </c>
      <c r="K215" s="5" t="s">
        <v>470</v>
      </c>
      <c r="L215" s="4" t="s">
        <v>501</v>
      </c>
      <c r="M215" s="4" t="s">
        <v>1341</v>
      </c>
      <c r="N215" s="4" t="s">
        <v>527</v>
      </c>
      <c r="O215" s="4" t="s">
        <v>1735</v>
      </c>
      <c r="P215" s="4" t="s">
        <v>30</v>
      </c>
      <c r="Q215" s="4"/>
      <c r="R215" s="4"/>
      <c r="S215" s="22" t="s">
        <v>561</v>
      </c>
      <c r="T215" s="1" t="s">
        <v>592</v>
      </c>
      <c r="U215" s="17" t="s">
        <v>444</v>
      </c>
      <c r="V215" s="17" t="s">
        <v>445</v>
      </c>
      <c r="W215" s="17" t="s">
        <v>445</v>
      </c>
      <c r="X215" s="17"/>
      <c r="Y215" s="17"/>
      <c r="Z215" s="17"/>
      <c r="AA215" s="17" t="s">
        <v>25</v>
      </c>
    </row>
    <row r="216" spans="1:27" s="6" customFormat="1" ht="128.25">
      <c r="A216" s="4"/>
      <c r="B216" s="4"/>
      <c r="C216" s="4"/>
      <c r="D216" s="4"/>
      <c r="E216" s="16">
        <f t="shared" si="3"/>
        <v>0</v>
      </c>
      <c r="F216" s="24"/>
      <c r="G216" s="24"/>
      <c r="H216" s="24"/>
      <c r="I216" s="24"/>
      <c r="J216" s="4" t="s">
        <v>1101</v>
      </c>
      <c r="K216" s="5" t="s">
        <v>477</v>
      </c>
      <c r="L216" s="4" t="s">
        <v>507</v>
      </c>
      <c r="M216" s="4" t="s">
        <v>111</v>
      </c>
      <c r="N216" s="4" t="s">
        <v>534</v>
      </c>
      <c r="O216" s="4" t="s">
        <v>1735</v>
      </c>
      <c r="P216" s="4" t="s">
        <v>30</v>
      </c>
      <c r="Q216" s="4"/>
      <c r="R216" s="4"/>
      <c r="S216" s="22" t="s">
        <v>568</v>
      </c>
      <c r="T216" s="1" t="s">
        <v>599</v>
      </c>
      <c r="U216" s="17" t="s">
        <v>455</v>
      </c>
      <c r="V216" s="17">
        <v>7307992000</v>
      </c>
      <c r="W216" s="17">
        <v>7307990000</v>
      </c>
      <c r="X216" s="17"/>
      <c r="Y216" s="17"/>
      <c r="Z216" s="17"/>
      <c r="AA216" s="17" t="s">
        <v>25</v>
      </c>
    </row>
    <row r="217" spans="1:27" s="6" customFormat="1" ht="85.5">
      <c r="A217" s="4"/>
      <c r="B217" s="4"/>
      <c r="C217" s="4"/>
      <c r="D217" s="4"/>
      <c r="E217" s="16">
        <f t="shared" si="3"/>
        <v>0</v>
      </c>
      <c r="F217" s="24"/>
      <c r="G217" s="24"/>
      <c r="H217" s="24"/>
      <c r="I217" s="24"/>
      <c r="J217" s="4" t="s">
        <v>1101</v>
      </c>
      <c r="K217" s="5" t="s">
        <v>472</v>
      </c>
      <c r="L217" s="4" t="s">
        <v>502</v>
      </c>
      <c r="M217" s="4" t="s">
        <v>111</v>
      </c>
      <c r="N217" s="4" t="s">
        <v>529</v>
      </c>
      <c r="O217" s="4" t="s">
        <v>1735</v>
      </c>
      <c r="P217" s="4" t="s">
        <v>30</v>
      </c>
      <c r="Q217" s="4"/>
      <c r="R217" s="4"/>
      <c r="S217" s="22" t="s">
        <v>563</v>
      </c>
      <c r="T217" s="1" t="s">
        <v>594</v>
      </c>
      <c r="U217" s="17" t="s">
        <v>448</v>
      </c>
      <c r="V217" s="17">
        <v>7307210000</v>
      </c>
      <c r="W217" s="17">
        <v>7307210000</v>
      </c>
      <c r="X217" s="17"/>
      <c r="Y217" s="17"/>
      <c r="Z217" s="17"/>
      <c r="AA217" s="17" t="s">
        <v>25</v>
      </c>
    </row>
    <row r="218" spans="1:27" s="6" customFormat="1" ht="142.5">
      <c r="A218" s="4"/>
      <c r="B218" s="4"/>
      <c r="C218" s="4"/>
      <c r="D218" s="4"/>
      <c r="E218" s="16">
        <f t="shared" si="3"/>
        <v>0</v>
      </c>
      <c r="F218" s="24"/>
      <c r="G218" s="24"/>
      <c r="H218" s="24"/>
      <c r="I218" s="24"/>
      <c r="J218" s="4" t="s">
        <v>1101</v>
      </c>
      <c r="K218" s="5" t="s">
        <v>492</v>
      </c>
      <c r="L218" s="4" t="s">
        <v>520</v>
      </c>
      <c r="M218" s="4" t="s">
        <v>111</v>
      </c>
      <c r="N218" s="4" t="s">
        <v>549</v>
      </c>
      <c r="O218" s="4" t="s">
        <v>1735</v>
      </c>
      <c r="P218" s="4" t="s">
        <v>30</v>
      </c>
      <c r="Q218" s="4"/>
      <c r="R218" s="4"/>
      <c r="S218" s="22" t="s">
        <v>583</v>
      </c>
      <c r="T218" s="1" t="s">
        <v>614</v>
      </c>
      <c r="U218" s="17" t="s">
        <v>461</v>
      </c>
      <c r="V218" s="17">
        <v>7307912000</v>
      </c>
      <c r="W218" s="17">
        <v>7307910000</v>
      </c>
      <c r="X218" s="17"/>
      <c r="Y218" s="17"/>
      <c r="Z218" s="17"/>
      <c r="AA218" s="17" t="s">
        <v>25</v>
      </c>
    </row>
    <row r="219" spans="1:27" s="6" customFormat="1" ht="99.75">
      <c r="A219" s="4"/>
      <c r="B219" s="4"/>
      <c r="C219" s="4"/>
      <c r="D219" s="4"/>
      <c r="E219" s="16">
        <f t="shared" si="3"/>
        <v>0</v>
      </c>
      <c r="F219" s="24"/>
      <c r="G219" s="24"/>
      <c r="H219" s="24"/>
      <c r="I219" s="24"/>
      <c r="J219" s="4" t="s">
        <v>1101</v>
      </c>
      <c r="K219" s="5" t="s">
        <v>487</v>
      </c>
      <c r="L219" s="4" t="s">
        <v>516</v>
      </c>
      <c r="M219" s="4" t="s">
        <v>111</v>
      </c>
      <c r="N219" s="4" t="s">
        <v>544</v>
      </c>
      <c r="O219" s="4" t="s">
        <v>1735</v>
      </c>
      <c r="P219" s="4" t="s">
        <v>30</v>
      </c>
      <c r="Q219" s="4"/>
      <c r="R219" s="4"/>
      <c r="S219" s="22" t="s">
        <v>578</v>
      </c>
      <c r="T219" s="1" t="s">
        <v>609</v>
      </c>
      <c r="U219" s="17" t="s">
        <v>301</v>
      </c>
      <c r="V219" s="17">
        <v>7326908695</v>
      </c>
      <c r="W219" s="17">
        <v>7326909000</v>
      </c>
      <c r="X219" s="17"/>
      <c r="Y219" s="17"/>
      <c r="Z219" s="17"/>
      <c r="AA219" s="17" t="s">
        <v>25</v>
      </c>
    </row>
    <row r="220" spans="1:27" s="6" customFormat="1" ht="99.75">
      <c r="A220" s="4"/>
      <c r="B220" s="4"/>
      <c r="C220" s="4"/>
      <c r="D220" s="4"/>
      <c r="E220" s="16">
        <f t="shared" si="3"/>
        <v>0</v>
      </c>
      <c r="F220" s="24"/>
      <c r="G220" s="24"/>
      <c r="H220" s="24"/>
      <c r="I220" s="24"/>
      <c r="J220" s="4" t="s">
        <v>1101</v>
      </c>
      <c r="K220" s="5" t="s">
        <v>488</v>
      </c>
      <c r="L220" s="4" t="s">
        <v>517</v>
      </c>
      <c r="M220" s="4" t="s">
        <v>111</v>
      </c>
      <c r="N220" s="4" t="s">
        <v>545</v>
      </c>
      <c r="O220" s="4" t="s">
        <v>1735</v>
      </c>
      <c r="P220" s="4" t="s">
        <v>30</v>
      </c>
      <c r="Q220" s="4"/>
      <c r="R220" s="4"/>
      <c r="S220" s="22" t="s">
        <v>579</v>
      </c>
      <c r="T220" s="1" t="s">
        <v>610</v>
      </c>
      <c r="U220" s="17" t="s">
        <v>461</v>
      </c>
      <c r="V220" s="17">
        <v>7307912000</v>
      </c>
      <c r="W220" s="17">
        <v>7307910000</v>
      </c>
      <c r="X220" s="17"/>
      <c r="Y220" s="17"/>
      <c r="Z220" s="17"/>
      <c r="AA220" s="17" t="s">
        <v>25</v>
      </c>
    </row>
    <row r="221" spans="1:27" s="6" customFormat="1" ht="99.75">
      <c r="A221" s="4"/>
      <c r="B221" s="4"/>
      <c r="C221" s="4"/>
      <c r="D221" s="4"/>
      <c r="E221" s="16">
        <f t="shared" si="3"/>
        <v>0</v>
      </c>
      <c r="F221" s="24"/>
      <c r="G221" s="24"/>
      <c r="H221" s="24"/>
      <c r="I221" s="24"/>
      <c r="J221" s="4" t="s">
        <v>1101</v>
      </c>
      <c r="K221" s="5" t="s">
        <v>485</v>
      </c>
      <c r="L221" s="4" t="s">
        <v>514</v>
      </c>
      <c r="M221" s="4" t="s">
        <v>111</v>
      </c>
      <c r="N221" s="4" t="s">
        <v>542</v>
      </c>
      <c r="O221" s="4" t="s">
        <v>1735</v>
      </c>
      <c r="P221" s="4" t="s">
        <v>30</v>
      </c>
      <c r="Q221" s="4"/>
      <c r="R221" s="4"/>
      <c r="S221" s="22" t="s">
        <v>576</v>
      </c>
      <c r="T221" s="1" t="s">
        <v>607</v>
      </c>
      <c r="U221" s="17" t="s">
        <v>459</v>
      </c>
      <c r="V221" s="17">
        <v>7307912000</v>
      </c>
      <c r="W221" s="17">
        <v>7307910000</v>
      </c>
      <c r="X221" s="17"/>
      <c r="Y221" s="17"/>
      <c r="Z221" s="17"/>
      <c r="AA221" s="17" t="s">
        <v>25</v>
      </c>
    </row>
    <row r="222" spans="1:27" s="6" customFormat="1" ht="99.75">
      <c r="A222" s="4"/>
      <c r="B222" s="4"/>
      <c r="C222" s="4"/>
      <c r="D222" s="4"/>
      <c r="E222" s="16">
        <f t="shared" si="3"/>
        <v>0</v>
      </c>
      <c r="F222" s="24"/>
      <c r="G222" s="24"/>
      <c r="H222" s="24"/>
      <c r="I222" s="24"/>
      <c r="J222" s="4" t="s">
        <v>1101</v>
      </c>
      <c r="K222" s="5" t="s">
        <v>491</v>
      </c>
      <c r="L222" s="4" t="s">
        <v>520</v>
      </c>
      <c r="M222" s="4" t="s">
        <v>111</v>
      </c>
      <c r="N222" s="4" t="s">
        <v>548</v>
      </c>
      <c r="O222" s="4" t="s">
        <v>1735</v>
      </c>
      <c r="P222" s="4" t="s">
        <v>30</v>
      </c>
      <c r="Q222" s="4"/>
      <c r="R222" s="4"/>
      <c r="S222" s="22" t="s">
        <v>582</v>
      </c>
      <c r="T222" s="1" t="s">
        <v>613</v>
      </c>
      <c r="U222" s="17" t="s">
        <v>461</v>
      </c>
      <c r="V222" s="17">
        <v>7307912000</v>
      </c>
      <c r="W222" s="17">
        <v>7307910000</v>
      </c>
      <c r="X222" s="17"/>
      <c r="Y222" s="17"/>
      <c r="Z222" s="17"/>
      <c r="AA222" s="17" t="s">
        <v>25</v>
      </c>
    </row>
    <row r="223" spans="1:27" s="6" customFormat="1" ht="85.5">
      <c r="A223" s="4"/>
      <c r="B223" s="4"/>
      <c r="C223" s="4"/>
      <c r="D223" s="4"/>
      <c r="E223" s="16">
        <f t="shared" si="3"/>
        <v>0</v>
      </c>
      <c r="F223" s="24"/>
      <c r="G223" s="24"/>
      <c r="H223" s="24"/>
      <c r="I223" s="24"/>
      <c r="J223" s="4" t="s">
        <v>1101</v>
      </c>
      <c r="K223" s="5" t="s">
        <v>489</v>
      </c>
      <c r="L223" s="4" t="s">
        <v>518</v>
      </c>
      <c r="M223" s="4" t="s">
        <v>111</v>
      </c>
      <c r="N223" s="4" t="s">
        <v>546</v>
      </c>
      <c r="O223" s="4" t="s">
        <v>1735</v>
      </c>
      <c r="P223" s="4" t="s">
        <v>30</v>
      </c>
      <c r="Q223" s="4"/>
      <c r="R223" s="4"/>
      <c r="S223" s="22" t="s">
        <v>580</v>
      </c>
      <c r="T223" s="1" t="s">
        <v>611</v>
      </c>
      <c r="U223" s="17" t="s">
        <v>462</v>
      </c>
      <c r="V223" s="17">
        <v>7307290000</v>
      </c>
      <c r="W223" s="17">
        <v>7307290000</v>
      </c>
      <c r="X223" s="17"/>
      <c r="Y223" s="17"/>
      <c r="Z223" s="17"/>
      <c r="AA223" s="17" t="s">
        <v>25</v>
      </c>
    </row>
    <row r="224" spans="1:27" s="6" customFormat="1" ht="99.75">
      <c r="A224" s="4"/>
      <c r="B224" s="4"/>
      <c r="C224" s="4"/>
      <c r="D224" s="4"/>
      <c r="E224" s="16">
        <f t="shared" si="3"/>
        <v>0</v>
      </c>
      <c r="F224" s="24"/>
      <c r="G224" s="24"/>
      <c r="H224" s="24"/>
      <c r="I224" s="24"/>
      <c r="J224" s="4" t="s">
        <v>1101</v>
      </c>
      <c r="K224" s="5" t="s">
        <v>493</v>
      </c>
      <c r="L224" s="4" t="s">
        <v>520</v>
      </c>
      <c r="M224" s="4" t="s">
        <v>111</v>
      </c>
      <c r="N224" s="4" t="s">
        <v>550</v>
      </c>
      <c r="O224" s="4" t="s">
        <v>1735</v>
      </c>
      <c r="P224" s="4" t="s">
        <v>30</v>
      </c>
      <c r="Q224" s="4"/>
      <c r="R224" s="4"/>
      <c r="S224" s="22" t="s">
        <v>584</v>
      </c>
      <c r="T224" s="1" t="s">
        <v>615</v>
      </c>
      <c r="U224" s="17" t="s">
        <v>301</v>
      </c>
      <c r="V224" s="17">
        <v>7326908695</v>
      </c>
      <c r="W224" s="17">
        <v>7326909000</v>
      </c>
      <c r="X224" s="17"/>
      <c r="Y224" s="17"/>
      <c r="Z224" s="17"/>
      <c r="AA224" s="17" t="s">
        <v>25</v>
      </c>
    </row>
    <row r="225" spans="1:27" s="6" customFormat="1" ht="142.5">
      <c r="A225" s="4"/>
      <c r="B225" s="4"/>
      <c r="C225" s="4"/>
      <c r="D225" s="4"/>
      <c r="E225" s="16">
        <f t="shared" si="3"/>
        <v>0</v>
      </c>
      <c r="F225" s="24"/>
      <c r="G225" s="24"/>
      <c r="H225" s="24"/>
      <c r="I225" s="24"/>
      <c r="J225" s="4" t="s">
        <v>1101</v>
      </c>
      <c r="K225" s="5" t="s">
        <v>478</v>
      </c>
      <c r="L225" s="4" t="s">
        <v>508</v>
      </c>
      <c r="M225" s="4" t="s">
        <v>111</v>
      </c>
      <c r="N225" s="4" t="s">
        <v>535</v>
      </c>
      <c r="O225" s="4" t="s">
        <v>1735</v>
      </c>
      <c r="P225" s="4" t="s">
        <v>30</v>
      </c>
      <c r="Q225" s="4"/>
      <c r="R225" s="4"/>
      <c r="S225" s="22" t="s">
        <v>569</v>
      </c>
      <c r="T225" s="1" t="s">
        <v>600</v>
      </c>
      <c r="U225" s="17" t="s">
        <v>301</v>
      </c>
      <c r="V225" s="17">
        <v>7326908695</v>
      </c>
      <c r="W225" s="17">
        <v>7326909000</v>
      </c>
      <c r="X225" s="17"/>
      <c r="Y225" s="17"/>
      <c r="Z225" s="17"/>
      <c r="AA225" s="17" t="s">
        <v>25</v>
      </c>
    </row>
    <row r="226" spans="1:27" s="6" customFormat="1" ht="57">
      <c r="A226" s="4"/>
      <c r="B226" s="4"/>
      <c r="C226" s="4"/>
      <c r="D226" s="4"/>
      <c r="E226" s="16">
        <f t="shared" si="3"/>
        <v>0</v>
      </c>
      <c r="F226" s="24"/>
      <c r="G226" s="24"/>
      <c r="H226" s="24"/>
      <c r="I226" s="24"/>
      <c r="J226" s="4" t="s">
        <v>1101</v>
      </c>
      <c r="K226" s="5" t="s">
        <v>486</v>
      </c>
      <c r="L226" s="4" t="s">
        <v>515</v>
      </c>
      <c r="M226" s="4" t="s">
        <v>555</v>
      </c>
      <c r="N226" s="4" t="s">
        <v>543</v>
      </c>
      <c r="O226" s="4" t="s">
        <v>1735</v>
      </c>
      <c r="P226" s="4" t="s">
        <v>30</v>
      </c>
      <c r="Q226" s="4"/>
      <c r="R226" s="4"/>
      <c r="S226" s="22" t="s">
        <v>577</v>
      </c>
      <c r="T226" s="1" t="s">
        <v>608</v>
      </c>
      <c r="U226" s="17" t="s">
        <v>460</v>
      </c>
      <c r="V226" s="17">
        <v>9025198080</v>
      </c>
      <c r="W226" s="17">
        <v>9025199000</v>
      </c>
      <c r="X226" s="17"/>
      <c r="Y226" s="17"/>
      <c r="Z226" s="17"/>
      <c r="AA226" s="17" t="s">
        <v>25</v>
      </c>
    </row>
    <row r="227" spans="1:27" s="6" customFormat="1" ht="85.5">
      <c r="A227" s="4"/>
      <c r="B227" s="4"/>
      <c r="C227" s="4"/>
      <c r="D227" s="4"/>
      <c r="E227" s="16">
        <f t="shared" si="3"/>
        <v>0</v>
      </c>
      <c r="F227" s="24"/>
      <c r="G227" s="24"/>
      <c r="H227" s="24"/>
      <c r="I227" s="24"/>
      <c r="J227" s="4" t="s">
        <v>1101</v>
      </c>
      <c r="K227" s="5" t="s">
        <v>482</v>
      </c>
      <c r="L227" s="4" t="s">
        <v>511</v>
      </c>
      <c r="M227" s="4" t="s">
        <v>111</v>
      </c>
      <c r="N227" s="4" t="s">
        <v>539</v>
      </c>
      <c r="O227" s="4" t="s">
        <v>1829</v>
      </c>
      <c r="P227" s="4" t="s">
        <v>30</v>
      </c>
      <c r="Q227" s="4"/>
      <c r="R227" s="4"/>
      <c r="S227" s="22" t="s">
        <v>573</v>
      </c>
      <c r="T227" s="1" t="s">
        <v>604</v>
      </c>
      <c r="U227" s="17" t="s">
        <v>296</v>
      </c>
      <c r="V227" s="17">
        <v>7307290000</v>
      </c>
      <c r="W227" s="17">
        <v>7307290000</v>
      </c>
      <c r="X227" s="17"/>
      <c r="Y227" s="17"/>
      <c r="Z227" s="17"/>
      <c r="AA227" s="17" t="s">
        <v>25</v>
      </c>
    </row>
    <row r="228" spans="1:27" s="6" customFormat="1" ht="114">
      <c r="A228" s="4"/>
      <c r="B228" s="4"/>
      <c r="C228" s="4"/>
      <c r="D228" s="4"/>
      <c r="E228" s="16">
        <f t="shared" si="3"/>
        <v>0</v>
      </c>
      <c r="F228" s="24"/>
      <c r="G228" s="24"/>
      <c r="H228" s="24"/>
      <c r="I228" s="24"/>
      <c r="J228" s="4" t="s">
        <v>1101</v>
      </c>
      <c r="K228" s="5" t="s">
        <v>483</v>
      </c>
      <c r="L228" s="4" t="s">
        <v>512</v>
      </c>
      <c r="M228" s="4" t="s">
        <v>111</v>
      </c>
      <c r="N228" s="4" t="s">
        <v>540</v>
      </c>
      <c r="O228" s="4" t="s">
        <v>1829</v>
      </c>
      <c r="P228" s="4" t="s">
        <v>30</v>
      </c>
      <c r="Q228" s="4"/>
      <c r="R228" s="4"/>
      <c r="S228" s="22" t="s">
        <v>574</v>
      </c>
      <c r="T228" s="1" t="s">
        <v>605</v>
      </c>
      <c r="U228" s="17" t="s">
        <v>457</v>
      </c>
      <c r="V228" s="17">
        <v>8481803070</v>
      </c>
      <c r="W228" s="17">
        <v>8481809900</v>
      </c>
      <c r="X228" s="17"/>
      <c r="Y228" s="17"/>
      <c r="Z228" s="17"/>
      <c r="AA228" s="17" t="s">
        <v>25</v>
      </c>
    </row>
    <row r="229" spans="1:27" s="6" customFormat="1" ht="85.5">
      <c r="A229" s="4"/>
      <c r="B229" s="4"/>
      <c r="C229" s="4"/>
      <c r="D229" s="4"/>
      <c r="E229" s="16">
        <f t="shared" si="3"/>
        <v>0</v>
      </c>
      <c r="F229" s="24"/>
      <c r="G229" s="24"/>
      <c r="H229" s="24"/>
      <c r="I229" s="24"/>
      <c r="J229" s="4" t="s">
        <v>1101</v>
      </c>
      <c r="K229" s="5" t="s">
        <v>481</v>
      </c>
      <c r="L229" s="4" t="s">
        <v>511</v>
      </c>
      <c r="M229" s="4" t="s">
        <v>111</v>
      </c>
      <c r="N229" s="4" t="s">
        <v>538</v>
      </c>
      <c r="O229" s="4" t="s">
        <v>1829</v>
      </c>
      <c r="P229" s="4" t="s">
        <v>30</v>
      </c>
      <c r="Q229" s="4"/>
      <c r="R229" s="4"/>
      <c r="S229" s="22" t="s">
        <v>572</v>
      </c>
      <c r="T229" s="1" t="s">
        <v>603</v>
      </c>
      <c r="U229" s="17" t="s">
        <v>296</v>
      </c>
      <c r="V229" s="17">
        <v>7307290000</v>
      </c>
      <c r="W229" s="17">
        <v>7307290000</v>
      </c>
      <c r="X229" s="17"/>
      <c r="Y229" s="17"/>
      <c r="Z229" s="17"/>
      <c r="AA229" s="17" t="s">
        <v>25</v>
      </c>
    </row>
    <row r="230" spans="1:27" s="6" customFormat="1" ht="85.5">
      <c r="A230" s="4"/>
      <c r="B230" s="4"/>
      <c r="C230" s="4"/>
      <c r="D230" s="4"/>
      <c r="E230" s="16">
        <f t="shared" si="3"/>
        <v>0</v>
      </c>
      <c r="F230" s="24"/>
      <c r="G230" s="24"/>
      <c r="H230" s="24"/>
      <c r="I230" s="24"/>
      <c r="J230" s="4" t="s">
        <v>1101</v>
      </c>
      <c r="K230" s="5" t="s">
        <v>480</v>
      </c>
      <c r="L230" s="4" t="s">
        <v>510</v>
      </c>
      <c r="M230" s="4" t="s">
        <v>1341</v>
      </c>
      <c r="N230" s="4" t="s">
        <v>537</v>
      </c>
      <c r="O230" s="4" t="s">
        <v>1829</v>
      </c>
      <c r="P230" s="4" t="s">
        <v>30</v>
      </c>
      <c r="Q230" s="4"/>
      <c r="R230" s="4"/>
      <c r="S230" s="22" t="s">
        <v>571</v>
      </c>
      <c r="T230" s="1" t="s">
        <v>602</v>
      </c>
      <c r="U230" s="17" t="s">
        <v>301</v>
      </c>
      <c r="V230" s="17">
        <v>7326908695</v>
      </c>
      <c r="W230" s="17">
        <v>7326909000</v>
      </c>
      <c r="X230" s="17"/>
      <c r="Y230" s="17"/>
      <c r="Z230" s="17"/>
      <c r="AA230" s="17" t="s">
        <v>25</v>
      </c>
    </row>
    <row r="231" spans="1:27" s="6" customFormat="1" ht="156.75">
      <c r="A231" s="4"/>
      <c r="B231" s="4"/>
      <c r="C231" s="4"/>
      <c r="D231" s="4"/>
      <c r="E231" s="16">
        <f t="shared" si="3"/>
        <v>0</v>
      </c>
      <c r="F231" s="24"/>
      <c r="G231" s="24"/>
      <c r="H231" s="24"/>
      <c r="I231" s="24"/>
      <c r="J231" s="4" t="s">
        <v>1101</v>
      </c>
      <c r="K231" s="5" t="s">
        <v>495</v>
      </c>
      <c r="L231" s="4" t="s">
        <v>521</v>
      </c>
      <c r="M231" s="4" t="s">
        <v>78</v>
      </c>
      <c r="N231" s="4" t="s">
        <v>552</v>
      </c>
      <c r="O231" s="4" t="s">
        <v>2187</v>
      </c>
      <c r="P231" s="4" t="s">
        <v>30</v>
      </c>
      <c r="Q231" s="4"/>
      <c r="R231" s="4"/>
      <c r="S231" s="22" t="s">
        <v>586</v>
      </c>
      <c r="T231" s="1" t="s">
        <v>617</v>
      </c>
      <c r="U231" s="17" t="s">
        <v>464</v>
      </c>
      <c r="V231" s="17">
        <v>8413919520</v>
      </c>
      <c r="W231" s="17">
        <v>8413919000</v>
      </c>
      <c r="X231" s="17"/>
      <c r="Y231" s="17"/>
      <c r="Z231" s="17"/>
      <c r="AA231" s="17" t="s">
        <v>25</v>
      </c>
    </row>
    <row r="232" spans="1:27" s="6" customFormat="1" ht="142.5">
      <c r="A232" s="4"/>
      <c r="B232" s="4"/>
      <c r="C232" s="4"/>
      <c r="D232" s="4"/>
      <c r="E232" s="16">
        <f t="shared" si="3"/>
        <v>0</v>
      </c>
      <c r="F232" s="24"/>
      <c r="G232" s="24"/>
      <c r="H232" s="24"/>
      <c r="I232" s="24"/>
      <c r="J232" s="4" t="s">
        <v>1101</v>
      </c>
      <c r="K232" s="5" t="s">
        <v>484</v>
      </c>
      <c r="L232" s="4" t="s">
        <v>513</v>
      </c>
      <c r="M232" s="4" t="s">
        <v>111</v>
      </c>
      <c r="N232" s="4" t="s">
        <v>541</v>
      </c>
      <c r="O232" s="4" t="s">
        <v>1830</v>
      </c>
      <c r="P232" s="4" t="s">
        <v>30</v>
      </c>
      <c r="Q232" s="4"/>
      <c r="R232" s="4"/>
      <c r="S232" s="22" t="s">
        <v>575</v>
      </c>
      <c r="T232" s="1" t="s">
        <v>606</v>
      </c>
      <c r="U232" s="17" t="s">
        <v>458</v>
      </c>
      <c r="V232" s="17" t="s">
        <v>458</v>
      </c>
      <c r="W232" s="17">
        <v>8481809900</v>
      </c>
      <c r="X232" s="17"/>
      <c r="Y232" s="17"/>
      <c r="Z232" s="17"/>
      <c r="AA232" s="17" t="s">
        <v>25</v>
      </c>
    </row>
    <row r="233" spans="1:27" s="6" customFormat="1" ht="99.75">
      <c r="A233" s="4"/>
      <c r="B233" s="4"/>
      <c r="C233" s="4"/>
      <c r="D233" s="4"/>
      <c r="E233" s="16">
        <f t="shared" si="3"/>
        <v>0</v>
      </c>
      <c r="F233" s="24"/>
      <c r="G233" s="24"/>
      <c r="H233" s="24"/>
      <c r="I233" s="24"/>
      <c r="J233" s="4" t="s">
        <v>1101</v>
      </c>
      <c r="K233" s="5" t="s">
        <v>476</v>
      </c>
      <c r="L233" s="4" t="s">
        <v>506</v>
      </c>
      <c r="M233" s="4" t="s">
        <v>1341</v>
      </c>
      <c r="N233" s="4" t="s">
        <v>533</v>
      </c>
      <c r="O233" s="4" t="s">
        <v>1832</v>
      </c>
      <c r="P233" s="4" t="s">
        <v>30</v>
      </c>
      <c r="Q233" s="4"/>
      <c r="R233" s="4"/>
      <c r="S233" s="22" t="s">
        <v>567</v>
      </c>
      <c r="T233" s="1" t="s">
        <v>598</v>
      </c>
      <c r="U233" s="17" t="s">
        <v>454</v>
      </c>
      <c r="V233" s="17">
        <v>7307221000</v>
      </c>
      <c r="W233" s="17">
        <v>7307220000</v>
      </c>
      <c r="X233" s="17"/>
      <c r="Y233" s="17"/>
      <c r="Z233" s="17"/>
      <c r="AA233" s="17" t="s">
        <v>25</v>
      </c>
    </row>
    <row r="234" spans="1:27" s="6" customFormat="1" ht="42.75">
      <c r="A234" s="4"/>
      <c r="B234" s="4"/>
      <c r="C234" s="4"/>
      <c r="D234" s="4"/>
      <c r="E234" s="16">
        <f t="shared" si="3"/>
        <v>0</v>
      </c>
      <c r="F234" s="24"/>
      <c r="G234" s="24"/>
      <c r="H234" s="24"/>
      <c r="I234" s="24"/>
      <c r="J234" s="4" t="s">
        <v>1101</v>
      </c>
      <c r="K234" s="5" t="s">
        <v>196</v>
      </c>
      <c r="L234" s="4" t="s">
        <v>197</v>
      </c>
      <c r="M234" s="4" t="s">
        <v>198</v>
      </c>
      <c r="N234" s="4" t="s">
        <v>199</v>
      </c>
      <c r="O234" s="4" t="s">
        <v>694</v>
      </c>
      <c r="P234" s="4" t="s">
        <v>30</v>
      </c>
      <c r="Q234" s="4" t="s">
        <v>73</v>
      </c>
      <c r="R234" s="4" t="s">
        <v>31</v>
      </c>
      <c r="S234" s="22" t="s">
        <v>200</v>
      </c>
      <c r="T234" s="1"/>
      <c r="U234" s="17" t="s">
        <v>194</v>
      </c>
      <c r="V234" s="17"/>
      <c r="W234" s="17" t="s">
        <v>195</v>
      </c>
      <c r="X234" s="17"/>
      <c r="Y234" s="17"/>
      <c r="Z234" s="17"/>
      <c r="AA234" s="17" t="s">
        <v>25</v>
      </c>
    </row>
    <row r="235" spans="1:27" s="6" customFormat="1" ht="57">
      <c r="A235" s="4"/>
      <c r="B235" s="4"/>
      <c r="C235" s="4"/>
      <c r="D235" s="4"/>
      <c r="E235" s="16">
        <f t="shared" si="3"/>
        <v>0</v>
      </c>
      <c r="F235" s="24"/>
      <c r="G235" s="24"/>
      <c r="H235" s="24"/>
      <c r="I235" s="24"/>
      <c r="J235" s="4" t="s">
        <v>1101</v>
      </c>
      <c r="K235" s="5" t="s">
        <v>230</v>
      </c>
      <c r="L235" s="4" t="s">
        <v>1025</v>
      </c>
      <c r="M235" s="4" t="s">
        <v>1341</v>
      </c>
      <c r="N235" s="4" t="s">
        <v>231</v>
      </c>
      <c r="O235" s="4" t="s">
        <v>694</v>
      </c>
      <c r="P235" s="4" t="s">
        <v>30</v>
      </c>
      <c r="Q235" s="4" t="s">
        <v>31</v>
      </c>
      <c r="R235" s="4" t="s">
        <v>31</v>
      </c>
      <c r="S235" s="22" t="s">
        <v>232</v>
      </c>
      <c r="T235" s="1"/>
      <c r="U235" s="17" t="s">
        <v>229</v>
      </c>
      <c r="V235" s="17"/>
      <c r="W235" s="17" t="s">
        <v>70</v>
      </c>
      <c r="X235" s="17"/>
      <c r="Y235" s="17"/>
      <c r="Z235" s="17"/>
      <c r="AA235" s="17" t="s">
        <v>25</v>
      </c>
    </row>
    <row r="236" spans="1:27" s="6" customFormat="1" ht="71.25">
      <c r="A236" s="4"/>
      <c r="B236" s="4"/>
      <c r="C236" s="4"/>
      <c r="D236" s="4"/>
      <c r="E236" s="16">
        <f t="shared" si="3"/>
        <v>0</v>
      </c>
      <c r="F236" s="24"/>
      <c r="G236" s="24"/>
      <c r="H236" s="24"/>
      <c r="I236" s="24"/>
      <c r="J236" s="4" t="s">
        <v>1101</v>
      </c>
      <c r="K236" s="5" t="s">
        <v>327</v>
      </c>
      <c r="L236" s="4" t="s">
        <v>1025</v>
      </c>
      <c r="M236" s="4" t="s">
        <v>1341</v>
      </c>
      <c r="N236" s="4" t="s">
        <v>328</v>
      </c>
      <c r="O236" s="4" t="s">
        <v>694</v>
      </c>
      <c r="P236" s="4" t="s">
        <v>30</v>
      </c>
      <c r="Q236" s="4" t="s">
        <v>31</v>
      </c>
      <c r="R236" s="4" t="s">
        <v>31</v>
      </c>
      <c r="S236" s="22" t="s">
        <v>329</v>
      </c>
      <c r="T236" s="1"/>
      <c r="U236" s="17" t="s">
        <v>326</v>
      </c>
      <c r="V236" s="17"/>
      <c r="W236" s="17" t="s">
        <v>70</v>
      </c>
      <c r="X236" s="17"/>
      <c r="Y236" s="17"/>
      <c r="Z236" s="17"/>
      <c r="AA236" s="17" t="s">
        <v>25</v>
      </c>
    </row>
    <row r="237" spans="1:27" s="6" customFormat="1" ht="28.5">
      <c r="A237" s="4"/>
      <c r="B237" s="4"/>
      <c r="C237" s="4"/>
      <c r="D237" s="4"/>
      <c r="E237" s="16">
        <f t="shared" si="3"/>
        <v>0</v>
      </c>
      <c r="F237" s="24"/>
      <c r="G237" s="24"/>
      <c r="H237" s="24"/>
      <c r="I237" s="24"/>
      <c r="J237" s="4" t="s">
        <v>1101</v>
      </c>
      <c r="K237" s="5" t="s">
        <v>109</v>
      </c>
      <c r="L237" s="4" t="s">
        <v>110</v>
      </c>
      <c r="M237" s="4" t="s">
        <v>111</v>
      </c>
      <c r="N237" s="4" t="s">
        <v>112</v>
      </c>
      <c r="O237" s="4" t="s">
        <v>2188</v>
      </c>
      <c r="P237" s="4" t="s">
        <v>30</v>
      </c>
      <c r="Q237" s="4" t="s">
        <v>31</v>
      </c>
      <c r="R237" s="4" t="s">
        <v>31</v>
      </c>
      <c r="S237" s="22" t="s">
        <v>113</v>
      </c>
      <c r="T237" s="1"/>
      <c r="U237" s="17" t="s">
        <v>107</v>
      </c>
      <c r="V237" s="17"/>
      <c r="W237" s="17" t="s">
        <v>108</v>
      </c>
      <c r="X237" s="17"/>
      <c r="Y237" s="17"/>
      <c r="Z237" s="17"/>
      <c r="AA237" s="17" t="s">
        <v>25</v>
      </c>
    </row>
    <row r="238" spans="1:27" s="6" customFormat="1" ht="85.5">
      <c r="A238" s="4"/>
      <c r="B238" s="4"/>
      <c r="C238" s="4"/>
      <c r="D238" s="4"/>
      <c r="E238" s="16">
        <f t="shared" si="3"/>
        <v>0</v>
      </c>
      <c r="F238" s="24"/>
      <c r="G238" s="24"/>
      <c r="H238" s="24"/>
      <c r="I238" s="24"/>
      <c r="J238" s="4" t="s">
        <v>1101</v>
      </c>
      <c r="K238" s="5" t="s">
        <v>494</v>
      </c>
      <c r="L238" s="4" t="s">
        <v>520</v>
      </c>
      <c r="M238" s="4" t="s">
        <v>111</v>
      </c>
      <c r="N238" s="4" t="s">
        <v>551</v>
      </c>
      <c r="O238" s="4" t="s">
        <v>2188</v>
      </c>
      <c r="P238" s="4" t="s">
        <v>30</v>
      </c>
      <c r="Q238" s="4"/>
      <c r="R238" s="4"/>
      <c r="S238" s="22" t="s">
        <v>585</v>
      </c>
      <c r="T238" s="1" t="s">
        <v>616</v>
      </c>
      <c r="U238" s="17" t="s">
        <v>456</v>
      </c>
      <c r="V238" s="17" t="s">
        <v>463</v>
      </c>
      <c r="W238" s="17">
        <v>3926904000</v>
      </c>
      <c r="X238" s="17"/>
      <c r="Y238" s="17"/>
      <c r="Z238" s="17"/>
      <c r="AA238" s="17" t="s">
        <v>25</v>
      </c>
    </row>
    <row r="239" spans="1:27" s="6" customFormat="1" ht="85.5">
      <c r="A239" s="4"/>
      <c r="B239" s="4"/>
      <c r="C239" s="4"/>
      <c r="D239" s="4"/>
      <c r="E239" s="16">
        <f t="shared" si="3"/>
        <v>0</v>
      </c>
      <c r="F239" s="24"/>
      <c r="G239" s="24"/>
      <c r="H239" s="24"/>
      <c r="I239" s="24"/>
      <c r="J239" s="4" t="s">
        <v>1101</v>
      </c>
      <c r="K239" s="5" t="s">
        <v>490</v>
      </c>
      <c r="L239" s="4" t="s">
        <v>519</v>
      </c>
      <c r="M239" s="4" t="s">
        <v>111</v>
      </c>
      <c r="N239" s="4" t="s">
        <v>547</v>
      </c>
      <c r="O239" s="4" t="s">
        <v>2188</v>
      </c>
      <c r="P239" s="4" t="s">
        <v>30</v>
      </c>
      <c r="Q239" s="4"/>
      <c r="R239" s="4"/>
      <c r="S239" s="22" t="s">
        <v>581</v>
      </c>
      <c r="T239" s="1" t="s">
        <v>612</v>
      </c>
      <c r="U239" s="17" t="s">
        <v>456</v>
      </c>
      <c r="V239" s="17" t="s">
        <v>463</v>
      </c>
      <c r="W239" s="17">
        <v>3926904000</v>
      </c>
      <c r="X239" s="17"/>
      <c r="Y239" s="17"/>
      <c r="Z239" s="17"/>
      <c r="AA239" s="17" t="s">
        <v>25</v>
      </c>
    </row>
    <row r="240" spans="1:27" s="6" customFormat="1" ht="85.5">
      <c r="A240" s="4"/>
      <c r="B240" s="4"/>
      <c r="C240" s="4"/>
      <c r="D240" s="4"/>
      <c r="E240" s="16">
        <f t="shared" si="3"/>
        <v>0</v>
      </c>
      <c r="F240" s="24"/>
      <c r="G240" s="24"/>
      <c r="H240" s="24"/>
      <c r="I240" s="24"/>
      <c r="J240" s="4" t="s">
        <v>1101</v>
      </c>
      <c r="K240" s="5" t="s">
        <v>479</v>
      </c>
      <c r="L240" s="4" t="s">
        <v>509</v>
      </c>
      <c r="M240" s="4" t="s">
        <v>111</v>
      </c>
      <c r="N240" s="4" t="s">
        <v>536</v>
      </c>
      <c r="O240" s="4" t="s">
        <v>2188</v>
      </c>
      <c r="P240" s="4" t="s">
        <v>30</v>
      </c>
      <c r="Q240" s="4"/>
      <c r="R240" s="4"/>
      <c r="S240" s="22" t="s">
        <v>570</v>
      </c>
      <c r="T240" s="1" t="s">
        <v>601</v>
      </c>
      <c r="U240" s="17" t="s">
        <v>456</v>
      </c>
      <c r="V240" s="17" t="s">
        <v>456</v>
      </c>
      <c r="W240" s="17">
        <v>3926904000</v>
      </c>
      <c r="X240" s="17"/>
      <c r="Y240" s="17"/>
      <c r="Z240" s="17"/>
      <c r="AA240" s="17" t="s">
        <v>25</v>
      </c>
    </row>
    <row r="241" spans="1:27" s="6" customFormat="1" ht="99.75">
      <c r="A241" s="4"/>
      <c r="B241" s="4"/>
      <c r="C241" s="4"/>
      <c r="D241" s="4"/>
      <c r="E241" s="16">
        <f t="shared" si="3"/>
        <v>0</v>
      </c>
      <c r="F241" s="24"/>
      <c r="G241" s="24"/>
      <c r="H241" s="24"/>
      <c r="I241" s="24"/>
      <c r="J241" s="4" t="s">
        <v>1101</v>
      </c>
      <c r="K241" s="5" t="s">
        <v>468</v>
      </c>
      <c r="L241" s="4" t="s">
        <v>499</v>
      </c>
      <c r="M241" s="4" t="s">
        <v>1341</v>
      </c>
      <c r="N241" s="4" t="s">
        <v>525</v>
      </c>
      <c r="O241" s="4" t="s">
        <v>2137</v>
      </c>
      <c r="P241" s="4" t="s">
        <v>30</v>
      </c>
      <c r="Q241" s="4"/>
      <c r="R241" s="4"/>
      <c r="S241" s="22" t="s">
        <v>559</v>
      </c>
      <c r="T241" s="1" t="s">
        <v>590</v>
      </c>
      <c r="U241" s="17" t="s">
        <v>439</v>
      </c>
      <c r="V241" s="17" t="s">
        <v>440</v>
      </c>
      <c r="W241" s="17" t="s">
        <v>441</v>
      </c>
      <c r="X241" s="17"/>
      <c r="Y241" s="17"/>
      <c r="Z241" s="17"/>
      <c r="AA241" s="17" t="s">
        <v>25</v>
      </c>
    </row>
    <row r="242" spans="1:27" s="6" customFormat="1" ht="114">
      <c r="A242" s="4"/>
      <c r="B242" s="4"/>
      <c r="C242" s="4"/>
      <c r="D242" s="4"/>
      <c r="E242" s="16">
        <f t="shared" si="3"/>
        <v>0</v>
      </c>
      <c r="F242" s="24"/>
      <c r="G242" s="24"/>
      <c r="H242" s="24"/>
      <c r="I242" s="24"/>
      <c r="J242" s="4" t="s">
        <v>1101</v>
      </c>
      <c r="K242" s="5" t="s">
        <v>475</v>
      </c>
      <c r="L242" s="4" t="s">
        <v>505</v>
      </c>
      <c r="M242" s="4" t="s">
        <v>1341</v>
      </c>
      <c r="N242" s="4" t="s">
        <v>532</v>
      </c>
      <c r="O242" s="4" t="s">
        <v>2138</v>
      </c>
      <c r="P242" s="4" t="s">
        <v>30</v>
      </c>
      <c r="Q242" s="4"/>
      <c r="R242" s="4"/>
      <c r="S242" s="22" t="s">
        <v>566</v>
      </c>
      <c r="T242" s="1" t="s">
        <v>597</v>
      </c>
      <c r="U242" s="17" t="s">
        <v>452</v>
      </c>
      <c r="V242" s="17" t="s">
        <v>453</v>
      </c>
      <c r="W242" s="17" t="s">
        <v>453</v>
      </c>
      <c r="X242" s="17"/>
      <c r="Y242" s="17"/>
      <c r="Z242" s="17"/>
      <c r="AA242" s="17" t="s">
        <v>25</v>
      </c>
    </row>
    <row r="243" spans="1:27" s="6" customFormat="1" ht="128.25">
      <c r="A243" s="4"/>
      <c r="B243" s="4"/>
      <c r="C243" s="4"/>
      <c r="D243" s="4"/>
      <c r="E243" s="16">
        <f t="shared" si="3"/>
        <v>0</v>
      </c>
      <c r="F243" s="24"/>
      <c r="G243" s="24"/>
      <c r="H243" s="24"/>
      <c r="I243" s="24"/>
      <c r="J243" s="4" t="s">
        <v>1101</v>
      </c>
      <c r="K243" s="5" t="s">
        <v>473</v>
      </c>
      <c r="L243" s="4" t="s">
        <v>503</v>
      </c>
      <c r="M243" s="4" t="s">
        <v>553</v>
      </c>
      <c r="N243" s="4" t="s">
        <v>530</v>
      </c>
      <c r="O243" s="4" t="s">
        <v>2139</v>
      </c>
      <c r="P243" s="4" t="s">
        <v>30</v>
      </c>
      <c r="Q243" s="4"/>
      <c r="R243" s="4"/>
      <c r="S243" s="22" t="s">
        <v>564</v>
      </c>
      <c r="T243" s="1" t="s">
        <v>595</v>
      </c>
      <c r="U243" s="17" t="s">
        <v>449</v>
      </c>
      <c r="V243" s="17" t="s">
        <v>449</v>
      </c>
      <c r="W243" s="17" t="s">
        <v>449</v>
      </c>
      <c r="X243" s="17"/>
      <c r="Y243" s="17"/>
      <c r="Z243" s="17"/>
      <c r="AA243" s="17" t="s">
        <v>25</v>
      </c>
    </row>
    <row r="244" spans="1:27" s="6" customFormat="1" ht="114">
      <c r="A244" s="4"/>
      <c r="B244" s="4"/>
      <c r="C244" s="4"/>
      <c r="D244" s="4"/>
      <c r="E244" s="16">
        <f t="shared" si="3"/>
        <v>0</v>
      </c>
      <c r="F244" s="24"/>
      <c r="G244" s="24"/>
      <c r="H244" s="24"/>
      <c r="I244" s="24"/>
      <c r="J244" s="4" t="s">
        <v>1101</v>
      </c>
      <c r="K244" s="5" t="s">
        <v>474</v>
      </c>
      <c r="L244" s="4" t="s">
        <v>504</v>
      </c>
      <c r="M244" s="4" t="s">
        <v>554</v>
      </c>
      <c r="N244" s="4" t="s">
        <v>531</v>
      </c>
      <c r="O244" s="4" t="s">
        <v>2140</v>
      </c>
      <c r="P244" s="4" t="s">
        <v>30</v>
      </c>
      <c r="Q244" s="4"/>
      <c r="R244" s="4"/>
      <c r="S244" s="22" t="s">
        <v>565</v>
      </c>
      <c r="T244" s="1" t="s">
        <v>596</v>
      </c>
      <c r="U244" s="17" t="s">
        <v>450</v>
      </c>
      <c r="V244" s="17" t="s">
        <v>450</v>
      </c>
      <c r="W244" s="17" t="s">
        <v>451</v>
      </c>
      <c r="X244" s="17"/>
      <c r="Y244" s="17"/>
      <c r="Z244" s="17"/>
      <c r="AA244" s="17" t="s">
        <v>25</v>
      </c>
    </row>
    <row r="245" spans="1:27" s="6" customFormat="1" ht="142.5">
      <c r="A245" s="4"/>
      <c r="B245" s="4"/>
      <c r="C245" s="4"/>
      <c r="D245" s="4"/>
      <c r="E245" s="16">
        <f t="shared" si="3"/>
        <v>0</v>
      </c>
      <c r="F245" s="24"/>
      <c r="G245" s="24"/>
      <c r="H245" s="24"/>
      <c r="I245" s="24"/>
      <c r="J245" s="4" t="s">
        <v>1101</v>
      </c>
      <c r="K245" s="5" t="s">
        <v>71</v>
      </c>
      <c r="L245" s="4" t="s">
        <v>1028</v>
      </c>
      <c r="M245" s="4" t="s">
        <v>854</v>
      </c>
      <c r="N245" s="4" t="s">
        <v>72</v>
      </c>
      <c r="O245" s="4" t="s">
        <v>2141</v>
      </c>
      <c r="P245" s="4" t="s">
        <v>30</v>
      </c>
      <c r="Q245" s="4" t="s">
        <v>73</v>
      </c>
      <c r="R245" s="4" t="s">
        <v>31</v>
      </c>
      <c r="S245" s="22" t="s">
        <v>74</v>
      </c>
      <c r="T245" s="1"/>
      <c r="U245" s="17" t="s">
        <v>69</v>
      </c>
      <c r="V245" s="17"/>
      <c r="W245" s="17" t="s">
        <v>70</v>
      </c>
      <c r="X245" s="17"/>
      <c r="Y245" s="17"/>
      <c r="Z245" s="17"/>
      <c r="AA245" s="17" t="s">
        <v>25</v>
      </c>
    </row>
    <row r="246" spans="1:27" s="6" customFormat="1" ht="142.5">
      <c r="A246" s="4"/>
      <c r="B246" s="4"/>
      <c r="C246" s="4"/>
      <c r="D246" s="4"/>
      <c r="E246" s="16">
        <f t="shared" si="3"/>
        <v>0</v>
      </c>
      <c r="F246" s="24"/>
      <c r="G246" s="24"/>
      <c r="H246" s="24"/>
      <c r="I246" s="24"/>
      <c r="J246" s="4" t="s">
        <v>1101</v>
      </c>
      <c r="K246" s="5" t="s">
        <v>469</v>
      </c>
      <c r="L246" s="4" t="s">
        <v>500</v>
      </c>
      <c r="M246" s="4" t="s">
        <v>1341</v>
      </c>
      <c r="N246" s="4" t="s">
        <v>526</v>
      </c>
      <c r="O246" s="4" t="s">
        <v>2142</v>
      </c>
      <c r="P246" s="4" t="s">
        <v>30</v>
      </c>
      <c r="Q246" s="4"/>
      <c r="R246" s="4"/>
      <c r="S246" s="22" t="s">
        <v>560</v>
      </c>
      <c r="T246" s="1" t="s">
        <v>591</v>
      </c>
      <c r="U246" s="17" t="s">
        <v>442</v>
      </c>
      <c r="V246" s="17" t="s">
        <v>442</v>
      </c>
      <c r="W246" s="17" t="s">
        <v>443</v>
      </c>
      <c r="X246" s="17"/>
      <c r="Y246" s="17"/>
      <c r="Z246" s="17"/>
      <c r="AA246" s="17" t="s">
        <v>25</v>
      </c>
    </row>
    <row r="247" spans="1:27" s="6" customFormat="1" ht="57">
      <c r="A247" s="4"/>
      <c r="B247" s="4"/>
      <c r="C247" s="4"/>
      <c r="D247" s="4"/>
      <c r="E247" s="16">
        <f t="shared" si="3"/>
        <v>0</v>
      </c>
      <c r="F247" s="24"/>
      <c r="G247" s="24"/>
      <c r="H247" s="24"/>
      <c r="I247" s="24"/>
      <c r="J247" s="4" t="s">
        <v>1101</v>
      </c>
      <c r="K247" s="5" t="s">
        <v>246</v>
      </c>
      <c r="L247" s="4" t="s">
        <v>247</v>
      </c>
      <c r="M247" s="4" t="s">
        <v>158</v>
      </c>
      <c r="N247" s="4" t="s">
        <v>248</v>
      </c>
      <c r="O247" s="4" t="s">
        <v>2159</v>
      </c>
      <c r="P247" s="4" t="s">
        <v>30</v>
      </c>
      <c r="Q247" s="4" t="s">
        <v>160</v>
      </c>
      <c r="R247" s="4" t="s">
        <v>31</v>
      </c>
      <c r="S247" s="22" t="s">
        <v>249</v>
      </c>
      <c r="T247" s="1"/>
      <c r="U247" s="17" t="s">
        <v>244</v>
      </c>
      <c r="V247" s="17"/>
      <c r="W247" s="17" t="s">
        <v>245</v>
      </c>
      <c r="X247" s="17"/>
      <c r="Y247" s="17"/>
      <c r="Z247" s="17"/>
      <c r="AA247" s="17" t="s">
        <v>25</v>
      </c>
    </row>
    <row r="248" spans="1:27" s="6" customFormat="1" ht="114">
      <c r="A248" s="4"/>
      <c r="B248" s="4"/>
      <c r="C248" s="4"/>
      <c r="D248" s="4"/>
      <c r="E248" s="16">
        <f t="shared" si="3"/>
        <v>0</v>
      </c>
      <c r="F248" s="24"/>
      <c r="G248" s="24"/>
      <c r="H248" s="24"/>
      <c r="I248" s="24"/>
      <c r="J248" s="4" t="s">
        <v>1101</v>
      </c>
      <c r="K248" s="5" t="s">
        <v>2075</v>
      </c>
      <c r="L248" s="4" t="s">
        <v>2129</v>
      </c>
      <c r="M248" s="4" t="s">
        <v>2076</v>
      </c>
      <c r="N248" s="4" t="s">
        <v>2077</v>
      </c>
      <c r="O248" s="4" t="s">
        <v>2165</v>
      </c>
      <c r="P248" s="4" t="s">
        <v>30</v>
      </c>
      <c r="Q248" s="4"/>
      <c r="R248" s="4" t="s">
        <v>31</v>
      </c>
      <c r="S248" s="22" t="s">
        <v>2078</v>
      </c>
      <c r="T248" s="1" t="s">
        <v>2079</v>
      </c>
      <c r="U248" s="17" t="s">
        <v>452</v>
      </c>
      <c r="V248" s="17" t="s">
        <v>453</v>
      </c>
      <c r="W248" s="17"/>
      <c r="X248" s="17"/>
      <c r="Y248" s="17"/>
      <c r="Z248" s="17"/>
      <c r="AA248" s="17" t="s">
        <v>25</v>
      </c>
    </row>
    <row r="249" spans="1:27" s="6" customFormat="1" ht="57">
      <c r="A249" s="4"/>
      <c r="B249" s="4"/>
      <c r="C249" s="4"/>
      <c r="D249" s="4"/>
      <c r="E249" s="16">
        <f t="shared" si="3"/>
        <v>0</v>
      </c>
      <c r="F249" s="24"/>
      <c r="G249" s="24"/>
      <c r="H249" s="24"/>
      <c r="I249" s="24"/>
      <c r="J249" s="4" t="s">
        <v>1101</v>
      </c>
      <c r="K249" s="5" t="s">
        <v>77</v>
      </c>
      <c r="L249" s="4" t="s">
        <v>1030</v>
      </c>
      <c r="M249" s="4" t="s">
        <v>78</v>
      </c>
      <c r="N249" s="4" t="s">
        <v>79</v>
      </c>
      <c r="O249" s="4" t="s">
        <v>2200</v>
      </c>
      <c r="P249" s="4" t="s">
        <v>30</v>
      </c>
      <c r="Q249" s="4" t="s">
        <v>31</v>
      </c>
      <c r="R249" s="4" t="s">
        <v>31</v>
      </c>
      <c r="S249" s="22" t="s">
        <v>80</v>
      </c>
      <c r="T249" s="1"/>
      <c r="U249" s="17" t="s">
        <v>75</v>
      </c>
      <c r="V249" s="17"/>
      <c r="W249" s="17" t="s">
        <v>76</v>
      </c>
      <c r="X249" s="17"/>
      <c r="Y249" s="17"/>
      <c r="Z249" s="17"/>
      <c r="AA249" s="17" t="s">
        <v>25</v>
      </c>
    </row>
    <row r="250" spans="1:27" s="6" customFormat="1" ht="42.75">
      <c r="A250" s="4"/>
      <c r="B250" s="4"/>
      <c r="C250" s="4"/>
      <c r="D250" s="4"/>
      <c r="E250" s="16">
        <f t="shared" si="3"/>
        <v>0</v>
      </c>
      <c r="F250" s="24"/>
      <c r="G250" s="24"/>
      <c r="H250" s="24"/>
      <c r="I250" s="24"/>
      <c r="J250" s="4" t="s">
        <v>1101</v>
      </c>
      <c r="K250" s="5" t="s">
        <v>26</v>
      </c>
      <c r="L250" s="4" t="s">
        <v>27</v>
      </c>
      <c r="M250" s="4" t="s">
        <v>28</v>
      </c>
      <c r="N250" s="4" t="s">
        <v>29</v>
      </c>
      <c r="O250" s="4" t="s">
        <v>2180</v>
      </c>
      <c r="P250" s="4" t="s">
        <v>30</v>
      </c>
      <c r="Q250" s="4" t="s">
        <v>31</v>
      </c>
      <c r="R250" s="4" t="s">
        <v>31</v>
      </c>
      <c r="S250" s="22" t="s">
        <v>32</v>
      </c>
      <c r="T250" s="1"/>
      <c r="U250" s="17" t="s">
        <v>23</v>
      </c>
      <c r="V250" s="17"/>
      <c r="W250" s="17" t="s">
        <v>24</v>
      </c>
      <c r="X250" s="17"/>
      <c r="Y250" s="17"/>
      <c r="Z250" s="17"/>
      <c r="AA250" s="17" t="s">
        <v>25</v>
      </c>
    </row>
    <row r="251" spans="1:27" s="6" customFormat="1" ht="99.75">
      <c r="A251" s="4"/>
      <c r="B251" s="4"/>
      <c r="C251" s="4"/>
      <c r="D251" s="4"/>
      <c r="E251" s="16">
        <f t="shared" si="3"/>
        <v>0</v>
      </c>
      <c r="F251" s="24"/>
      <c r="G251" s="24"/>
      <c r="H251" s="24"/>
      <c r="I251" s="24"/>
      <c r="J251" s="4" t="s">
        <v>1101</v>
      </c>
      <c r="K251" s="5" t="s">
        <v>467</v>
      </c>
      <c r="L251" s="4" t="s">
        <v>498</v>
      </c>
      <c r="M251" s="4" t="s">
        <v>1341</v>
      </c>
      <c r="N251" s="4" t="s">
        <v>524</v>
      </c>
      <c r="O251" s="4" t="s">
        <v>1842</v>
      </c>
      <c r="P251" s="4" t="s">
        <v>30</v>
      </c>
      <c r="Q251" s="4"/>
      <c r="R251" s="4"/>
      <c r="S251" s="22" t="s">
        <v>558</v>
      </c>
      <c r="T251" s="1" t="s">
        <v>589</v>
      </c>
      <c r="U251" s="17" t="s">
        <v>229</v>
      </c>
      <c r="V251" s="17" t="s">
        <v>438</v>
      </c>
      <c r="W251" s="17" t="s">
        <v>438</v>
      </c>
      <c r="X251" s="17"/>
      <c r="Y251" s="17"/>
      <c r="Z251" s="17"/>
      <c r="AA251" s="17" t="s">
        <v>25</v>
      </c>
    </row>
    <row r="252" spans="1:27" s="6" customFormat="1" ht="85.5">
      <c r="A252" s="4"/>
      <c r="B252" s="4"/>
      <c r="C252" s="4"/>
      <c r="D252" s="4"/>
      <c r="E252" s="16">
        <f t="shared" si="3"/>
        <v>0</v>
      </c>
      <c r="F252" s="24"/>
      <c r="G252" s="24"/>
      <c r="H252" s="24"/>
      <c r="I252" s="24"/>
      <c r="J252" s="4" t="s">
        <v>1101</v>
      </c>
      <c r="K252" s="5" t="s">
        <v>2069</v>
      </c>
      <c r="L252" s="4" t="s">
        <v>2130</v>
      </c>
      <c r="M252" s="4" t="s">
        <v>1341</v>
      </c>
      <c r="N252" s="4" t="s">
        <v>2070</v>
      </c>
      <c r="O252" s="4" t="s">
        <v>1842</v>
      </c>
      <c r="P252" s="4" t="s">
        <v>30</v>
      </c>
      <c r="Q252" s="4" t="s">
        <v>31</v>
      </c>
      <c r="R252" s="4" t="s">
        <v>31</v>
      </c>
      <c r="S252" s="22" t="s">
        <v>2071</v>
      </c>
      <c r="T252" s="1" t="s">
        <v>2072</v>
      </c>
      <c r="U252" s="17" t="s">
        <v>2073</v>
      </c>
      <c r="V252" s="17" t="s">
        <v>2074</v>
      </c>
      <c r="W252" s="17"/>
      <c r="X252" s="17"/>
      <c r="Y252" s="17"/>
      <c r="Z252" s="17"/>
      <c r="AA252" s="17" t="s">
        <v>25</v>
      </c>
    </row>
    <row r="253" spans="1:27" s="6" customFormat="1" ht="28.5">
      <c r="A253" s="4"/>
      <c r="B253" s="4"/>
      <c r="C253" s="4"/>
      <c r="D253" s="4"/>
      <c r="E253" s="16">
        <f t="shared" si="3"/>
        <v>0</v>
      </c>
      <c r="F253" s="24"/>
      <c r="G253" s="24"/>
      <c r="H253" s="24"/>
      <c r="I253" s="24"/>
      <c r="J253" s="4" t="s">
        <v>1101</v>
      </c>
      <c r="K253" s="5" t="s">
        <v>38</v>
      </c>
      <c r="L253" s="4" t="s">
        <v>1620</v>
      </c>
      <c r="M253" s="4" t="s">
        <v>39</v>
      </c>
      <c r="N253" s="4" t="s">
        <v>40</v>
      </c>
      <c r="O253" s="4" t="s">
        <v>664</v>
      </c>
      <c r="P253" s="4" t="s">
        <v>30</v>
      </c>
      <c r="Q253" s="4" t="s">
        <v>31</v>
      </c>
      <c r="R253" s="4" t="s">
        <v>31</v>
      </c>
      <c r="S253" s="22" t="s">
        <v>41</v>
      </c>
      <c r="T253" s="1"/>
      <c r="U253" s="17" t="s">
        <v>36</v>
      </c>
      <c r="V253" s="17"/>
      <c r="W253" s="17" t="s">
        <v>37</v>
      </c>
      <c r="X253" s="17"/>
      <c r="Y253" s="17"/>
      <c r="Z253" s="17"/>
      <c r="AA253" s="17" t="s">
        <v>25</v>
      </c>
    </row>
    <row r="254" spans="1:27" s="6" customFormat="1" ht="85.5">
      <c r="A254" s="4"/>
      <c r="B254" s="4"/>
      <c r="C254" s="4"/>
      <c r="D254" s="4"/>
      <c r="E254" s="16">
        <f t="shared" si="3"/>
        <v>0</v>
      </c>
      <c r="F254" s="24"/>
      <c r="G254" s="24"/>
      <c r="H254" s="24"/>
      <c r="I254" s="24"/>
      <c r="J254" s="4" t="s">
        <v>1101</v>
      </c>
      <c r="K254" s="5" t="s">
        <v>156</v>
      </c>
      <c r="L254" s="4" t="s">
        <v>157</v>
      </c>
      <c r="M254" s="4" t="s">
        <v>158</v>
      </c>
      <c r="N254" s="4" t="s">
        <v>159</v>
      </c>
      <c r="O254" s="4" t="s">
        <v>664</v>
      </c>
      <c r="P254" s="4" t="s">
        <v>30</v>
      </c>
      <c r="Q254" s="4" t="s">
        <v>160</v>
      </c>
      <c r="R254" s="4" t="s">
        <v>31</v>
      </c>
      <c r="S254" s="22" t="s">
        <v>161</v>
      </c>
      <c r="T254" s="1"/>
      <c r="U254" s="17" t="s">
        <v>154</v>
      </c>
      <c r="V254" s="17"/>
      <c r="W254" s="17" t="s">
        <v>155</v>
      </c>
      <c r="X254" s="17"/>
      <c r="Y254" s="17"/>
      <c r="Z254" s="17"/>
      <c r="AA254" s="17" t="s">
        <v>25</v>
      </c>
    </row>
    <row r="255" spans="1:27" s="6" customFormat="1" ht="142.5">
      <c r="A255" s="4"/>
      <c r="B255" s="4"/>
      <c r="C255" s="4"/>
      <c r="D255" s="4"/>
      <c r="E255" s="16">
        <f t="shared" si="3"/>
        <v>0</v>
      </c>
      <c r="F255" s="24"/>
      <c r="G255" s="24"/>
      <c r="H255" s="24"/>
      <c r="I255" s="24"/>
      <c r="J255" s="4" t="s">
        <v>1101</v>
      </c>
      <c r="K255" s="5" t="s">
        <v>466</v>
      </c>
      <c r="L255" s="4" t="s">
        <v>497</v>
      </c>
      <c r="M255" s="4" t="s">
        <v>1341</v>
      </c>
      <c r="N255" s="4" t="s">
        <v>523</v>
      </c>
      <c r="O255" s="4" t="s">
        <v>664</v>
      </c>
      <c r="P255" s="4" t="s">
        <v>30</v>
      </c>
      <c r="Q255" s="4"/>
      <c r="R255" s="4"/>
      <c r="S255" s="22" t="s">
        <v>557</v>
      </c>
      <c r="T255" s="1" t="s">
        <v>588</v>
      </c>
      <c r="U255" s="17" t="s">
        <v>437</v>
      </c>
      <c r="V255" s="17">
        <v>3917210000</v>
      </c>
      <c r="W255" s="17">
        <v>3917219000</v>
      </c>
      <c r="X255" s="17"/>
      <c r="Y255" s="17"/>
      <c r="Z255" s="17"/>
      <c r="AA255" s="17" t="s">
        <v>25</v>
      </c>
    </row>
    <row r="256" spans="1:27" s="6" customFormat="1" ht="128.25">
      <c r="A256" s="4"/>
      <c r="B256" s="4"/>
      <c r="C256" s="4"/>
      <c r="D256" s="4"/>
      <c r="E256" s="16">
        <f t="shared" si="3"/>
        <v>0</v>
      </c>
      <c r="F256" s="24"/>
      <c r="G256" s="24"/>
      <c r="H256" s="24"/>
      <c r="I256" s="24"/>
      <c r="J256" s="4" t="s">
        <v>1101</v>
      </c>
      <c r="K256" s="5" t="s">
        <v>465</v>
      </c>
      <c r="L256" s="4" t="s">
        <v>496</v>
      </c>
      <c r="M256" s="4" t="s">
        <v>1341</v>
      </c>
      <c r="N256" s="4" t="s">
        <v>522</v>
      </c>
      <c r="O256" s="4" t="s">
        <v>1847</v>
      </c>
      <c r="P256" s="4" t="s">
        <v>30</v>
      </c>
      <c r="Q256" s="4"/>
      <c r="R256" s="4"/>
      <c r="S256" s="22" t="s">
        <v>556</v>
      </c>
      <c r="T256" s="1" t="s">
        <v>587</v>
      </c>
      <c r="U256" s="17" t="s">
        <v>434</v>
      </c>
      <c r="V256" s="17" t="s">
        <v>435</v>
      </c>
      <c r="W256" s="17" t="s">
        <v>436</v>
      </c>
      <c r="X256" s="17"/>
      <c r="Y256" s="17"/>
      <c r="Z256" s="17"/>
      <c r="AA256" s="17" t="s">
        <v>25</v>
      </c>
    </row>
    <row r="257" spans="1:27" s="6" customFormat="1" ht="114">
      <c r="A257" s="4"/>
      <c r="B257" s="4"/>
      <c r="C257" s="4"/>
      <c r="D257" s="4"/>
      <c r="E257" s="16">
        <f t="shared" si="3"/>
        <v>0</v>
      </c>
      <c r="F257" s="24"/>
      <c r="G257" s="24"/>
      <c r="H257" s="24"/>
      <c r="I257" s="24"/>
      <c r="J257" s="4" t="s">
        <v>1101</v>
      </c>
      <c r="K257" s="5" t="s">
        <v>471</v>
      </c>
      <c r="L257" s="4" t="s">
        <v>501</v>
      </c>
      <c r="M257" s="4" t="s">
        <v>1341</v>
      </c>
      <c r="N257" s="4" t="s">
        <v>528</v>
      </c>
      <c r="O257" s="4" t="s">
        <v>2193</v>
      </c>
      <c r="P257" s="4" t="s">
        <v>30</v>
      </c>
      <c r="Q257" s="4"/>
      <c r="R257" s="4"/>
      <c r="S257" s="22" t="s">
        <v>562</v>
      </c>
      <c r="T257" s="1" t="s">
        <v>593</v>
      </c>
      <c r="U257" s="17" t="s">
        <v>446</v>
      </c>
      <c r="V257" s="17" t="s">
        <v>447</v>
      </c>
      <c r="W257" s="17" t="s">
        <v>447</v>
      </c>
      <c r="X257" s="17"/>
      <c r="Y257" s="17"/>
      <c r="Z257" s="17"/>
      <c r="AA257" s="17" t="s">
        <v>25</v>
      </c>
    </row>
    <row r="258" spans="1:27" s="6" customFormat="1" ht="42.75">
      <c r="A258" s="4"/>
      <c r="B258" s="4"/>
      <c r="C258" s="4"/>
      <c r="D258" s="4"/>
      <c r="E258" s="16">
        <f t="shared" si="3"/>
        <v>0</v>
      </c>
      <c r="F258" s="24"/>
      <c r="G258" s="24"/>
      <c r="H258" s="24"/>
      <c r="I258" s="24"/>
      <c r="J258" s="4" t="s">
        <v>1101</v>
      </c>
      <c r="K258" s="5" t="s">
        <v>2080</v>
      </c>
      <c r="L258" s="4" t="s">
        <v>1111</v>
      </c>
      <c r="M258" s="4" t="s">
        <v>2086</v>
      </c>
      <c r="N258" s="4" t="s">
        <v>2085</v>
      </c>
      <c r="O258" s="4" t="s">
        <v>2083</v>
      </c>
      <c r="P258" s="4" t="s">
        <v>30</v>
      </c>
      <c r="Q258" s="4"/>
      <c r="R258" s="4" t="s">
        <v>31</v>
      </c>
      <c r="S258" s="22" t="s">
        <v>2084</v>
      </c>
      <c r="T258" s="1" t="s">
        <v>2082</v>
      </c>
      <c r="U258" s="17" t="s">
        <v>107</v>
      </c>
      <c r="V258" s="17" t="s">
        <v>2081</v>
      </c>
      <c r="W258" s="17"/>
      <c r="X258" s="17"/>
      <c r="Y258" s="17"/>
      <c r="Z258" s="17"/>
      <c r="AA258" s="17" t="s">
        <v>25</v>
      </c>
    </row>
    <row r="259" spans="1:27" s="6" customFormat="1" ht="57">
      <c r="A259" s="4"/>
      <c r="B259" s="4"/>
      <c r="C259" s="4"/>
      <c r="D259" s="4"/>
      <c r="E259" s="16">
        <f t="shared" si="3"/>
        <v>0</v>
      </c>
      <c r="F259" s="24"/>
      <c r="G259" s="24"/>
      <c r="H259" s="24"/>
      <c r="I259" s="24"/>
      <c r="J259" s="4" t="s">
        <v>1101</v>
      </c>
      <c r="K259" s="5" t="s">
        <v>164</v>
      </c>
      <c r="L259" s="4" t="s">
        <v>165</v>
      </c>
      <c r="M259" s="4" t="s">
        <v>1341</v>
      </c>
      <c r="N259" s="4" t="s">
        <v>167</v>
      </c>
      <c r="O259" s="4" t="s">
        <v>756</v>
      </c>
      <c r="P259" s="4" t="s">
        <v>30</v>
      </c>
      <c r="Q259" s="4" t="s">
        <v>31</v>
      </c>
      <c r="R259" s="4" t="s">
        <v>31</v>
      </c>
      <c r="S259" s="22" t="s">
        <v>168</v>
      </c>
      <c r="T259" s="1"/>
      <c r="U259" s="17" t="s">
        <v>162</v>
      </c>
      <c r="V259" s="17"/>
      <c r="W259" s="17" t="s">
        <v>163</v>
      </c>
      <c r="X259" s="17"/>
      <c r="Y259" s="17"/>
      <c r="Z259" s="17"/>
      <c r="AA259" s="17" t="s">
        <v>25</v>
      </c>
    </row>
    <row r="260" spans="1:27" s="6" customFormat="1" ht="42.75">
      <c r="A260" s="4"/>
      <c r="B260" s="4"/>
      <c r="C260" s="4"/>
      <c r="D260" s="4"/>
      <c r="E260" s="16">
        <f t="shared" ref="E260:E323" si="4">SUM(B260*D260)</f>
        <v>0</v>
      </c>
      <c r="F260" s="24"/>
      <c r="G260" s="24"/>
      <c r="H260" s="24"/>
      <c r="I260" s="24"/>
      <c r="J260" s="4" t="s">
        <v>1101</v>
      </c>
      <c r="K260" s="5" t="s">
        <v>214</v>
      </c>
      <c r="L260" s="4" t="s">
        <v>1029</v>
      </c>
      <c r="M260" s="4" t="s">
        <v>111</v>
      </c>
      <c r="N260" s="4" t="s">
        <v>215</v>
      </c>
      <c r="O260" s="4" t="s">
        <v>756</v>
      </c>
      <c r="P260" s="4" t="s">
        <v>30</v>
      </c>
      <c r="Q260" s="4" t="s">
        <v>31</v>
      </c>
      <c r="R260" s="4" t="s">
        <v>31</v>
      </c>
      <c r="S260" s="22" t="s">
        <v>216</v>
      </c>
      <c r="T260" s="1"/>
      <c r="U260" s="17" t="s">
        <v>212</v>
      </c>
      <c r="V260" s="17"/>
      <c r="W260" s="17" t="s">
        <v>213</v>
      </c>
      <c r="X260" s="17"/>
      <c r="Y260" s="17"/>
      <c r="Z260" s="17"/>
      <c r="AA260" s="17" t="s">
        <v>25</v>
      </c>
    </row>
    <row r="261" spans="1:27" s="6" customFormat="1" ht="42.75">
      <c r="A261" s="4"/>
      <c r="B261" s="4"/>
      <c r="C261" s="4"/>
      <c r="D261" s="4"/>
      <c r="E261" s="16">
        <f t="shared" si="4"/>
        <v>0</v>
      </c>
      <c r="F261" s="24"/>
      <c r="G261" s="24"/>
      <c r="H261" s="24"/>
      <c r="I261" s="24"/>
      <c r="J261" s="4" t="s">
        <v>1101</v>
      </c>
      <c r="K261" s="5" t="s">
        <v>225</v>
      </c>
      <c r="L261" s="4" t="s">
        <v>226</v>
      </c>
      <c r="M261" s="4" t="s">
        <v>2088</v>
      </c>
      <c r="N261" s="4" t="s">
        <v>2089</v>
      </c>
      <c r="O261" s="4" t="s">
        <v>756</v>
      </c>
      <c r="P261" s="4" t="s">
        <v>30</v>
      </c>
      <c r="Q261" s="4" t="s">
        <v>31</v>
      </c>
      <c r="R261" s="4" t="s">
        <v>31</v>
      </c>
      <c r="S261" s="22" t="s">
        <v>2090</v>
      </c>
      <c r="T261" s="1"/>
      <c r="U261" s="17" t="s">
        <v>224</v>
      </c>
      <c r="V261" s="17"/>
      <c r="W261" s="17"/>
      <c r="X261" s="17"/>
      <c r="Y261" s="17" t="s">
        <v>2087</v>
      </c>
      <c r="Z261" s="17"/>
      <c r="AA261" s="17"/>
    </row>
    <row r="262" spans="1:27" s="6" customFormat="1" ht="57">
      <c r="A262" s="4"/>
      <c r="B262" s="4"/>
      <c r="C262" s="4"/>
      <c r="D262" s="4"/>
      <c r="E262" s="16">
        <f t="shared" si="4"/>
        <v>0</v>
      </c>
      <c r="F262" s="24"/>
      <c r="G262" s="24"/>
      <c r="H262" s="24"/>
      <c r="I262" s="24"/>
      <c r="J262" s="4" t="s">
        <v>1101</v>
      </c>
      <c r="K262" s="5" t="s">
        <v>235</v>
      </c>
      <c r="L262" s="4" t="s">
        <v>236</v>
      </c>
      <c r="M262" s="4" t="s">
        <v>1341</v>
      </c>
      <c r="N262" s="4" t="s">
        <v>237</v>
      </c>
      <c r="O262" s="4" t="s">
        <v>756</v>
      </c>
      <c r="P262" s="4" t="s">
        <v>30</v>
      </c>
      <c r="Q262" s="4" t="s">
        <v>31</v>
      </c>
      <c r="R262" s="4" t="s">
        <v>31</v>
      </c>
      <c r="S262" s="22" t="s">
        <v>238</v>
      </c>
      <c r="T262" s="1"/>
      <c r="U262" s="17" t="s">
        <v>233</v>
      </c>
      <c r="V262" s="17"/>
      <c r="W262" s="17" t="s">
        <v>234</v>
      </c>
      <c r="X262" s="17"/>
      <c r="Y262" s="17"/>
      <c r="Z262" s="17"/>
      <c r="AA262" s="17" t="s">
        <v>25</v>
      </c>
    </row>
    <row r="263" spans="1:27" s="6" customFormat="1" ht="57">
      <c r="A263" s="4"/>
      <c r="B263" s="4"/>
      <c r="C263" s="4"/>
      <c r="D263" s="4"/>
      <c r="E263" s="16">
        <f t="shared" si="4"/>
        <v>0</v>
      </c>
      <c r="F263" s="24"/>
      <c r="G263" s="24"/>
      <c r="H263" s="24"/>
      <c r="I263" s="24"/>
      <c r="J263" s="4" t="s">
        <v>1101</v>
      </c>
      <c r="K263" s="5" t="s">
        <v>293</v>
      </c>
      <c r="L263" s="4" t="s">
        <v>1027</v>
      </c>
      <c r="M263" s="4" t="s">
        <v>111</v>
      </c>
      <c r="N263" s="4" t="s">
        <v>294</v>
      </c>
      <c r="O263" s="4" t="s">
        <v>756</v>
      </c>
      <c r="P263" s="4" t="s">
        <v>30</v>
      </c>
      <c r="Q263" s="4" t="s">
        <v>31</v>
      </c>
      <c r="R263" s="4" t="s">
        <v>31</v>
      </c>
      <c r="S263" s="22" t="s">
        <v>295</v>
      </c>
      <c r="T263" s="1"/>
      <c r="U263" s="17" t="s">
        <v>291</v>
      </c>
      <c r="V263" s="17"/>
      <c r="W263" s="17" t="s">
        <v>292</v>
      </c>
      <c r="X263" s="17"/>
      <c r="Y263" s="17"/>
      <c r="Z263" s="17"/>
      <c r="AA263" s="17" t="s">
        <v>25</v>
      </c>
    </row>
    <row r="264" spans="1:27" s="6" customFormat="1" ht="42.75">
      <c r="A264" s="4"/>
      <c r="B264" s="4"/>
      <c r="C264" s="4"/>
      <c r="D264" s="4"/>
      <c r="E264" s="16">
        <f t="shared" si="4"/>
        <v>0</v>
      </c>
      <c r="F264" s="24"/>
      <c r="G264" s="24"/>
      <c r="H264" s="24"/>
      <c r="I264" s="24"/>
      <c r="J264" s="4" t="s">
        <v>1101</v>
      </c>
      <c r="K264" s="5" t="s">
        <v>298</v>
      </c>
      <c r="L264" s="4" t="s">
        <v>1026</v>
      </c>
      <c r="M264" s="4" t="s">
        <v>111</v>
      </c>
      <c r="N264" s="4" t="s">
        <v>299</v>
      </c>
      <c r="O264" s="4" t="s">
        <v>756</v>
      </c>
      <c r="P264" s="4" t="s">
        <v>30</v>
      </c>
      <c r="Q264" s="4" t="s">
        <v>31</v>
      </c>
      <c r="R264" s="4" t="s">
        <v>31</v>
      </c>
      <c r="S264" s="22" t="s">
        <v>300</v>
      </c>
      <c r="T264" s="1"/>
      <c r="U264" s="17" t="s">
        <v>296</v>
      </c>
      <c r="V264" s="17"/>
      <c r="W264" s="17" t="s">
        <v>297</v>
      </c>
      <c r="X264" s="17"/>
      <c r="Y264" s="17"/>
      <c r="Z264" s="17"/>
      <c r="AA264" s="17" t="s">
        <v>25</v>
      </c>
    </row>
    <row r="265" spans="1:27" s="6" customFormat="1" ht="42.75">
      <c r="A265" s="4"/>
      <c r="B265" s="4"/>
      <c r="C265" s="4"/>
      <c r="D265" s="4"/>
      <c r="E265" s="16">
        <f t="shared" si="4"/>
        <v>0</v>
      </c>
      <c r="F265" s="24"/>
      <c r="G265" s="24"/>
      <c r="H265" s="24"/>
      <c r="I265" s="24"/>
      <c r="J265" s="4" t="s">
        <v>1101</v>
      </c>
      <c r="K265" s="5" t="s">
        <v>303</v>
      </c>
      <c r="L265" s="4" t="s">
        <v>304</v>
      </c>
      <c r="M265" s="4" t="s">
        <v>111</v>
      </c>
      <c r="N265" s="4" t="s">
        <v>305</v>
      </c>
      <c r="O265" s="4" t="s">
        <v>756</v>
      </c>
      <c r="P265" s="4" t="s">
        <v>30</v>
      </c>
      <c r="Q265" s="4" t="s">
        <v>31</v>
      </c>
      <c r="R265" s="4" t="s">
        <v>31</v>
      </c>
      <c r="S265" s="22" t="s">
        <v>306</v>
      </c>
      <c r="T265" s="1"/>
      <c r="U265" s="17" t="s">
        <v>301</v>
      </c>
      <c r="V265" s="17"/>
      <c r="W265" s="17" t="s">
        <v>302</v>
      </c>
      <c r="X265" s="17"/>
      <c r="Y265" s="17"/>
      <c r="Z265" s="17"/>
      <c r="AA265" s="17" t="s">
        <v>25</v>
      </c>
    </row>
    <row r="266" spans="1:27" s="6" customFormat="1" ht="42.75">
      <c r="A266" s="4"/>
      <c r="B266" s="4"/>
      <c r="C266" s="4"/>
      <c r="D266" s="4"/>
      <c r="E266" s="16">
        <f t="shared" si="4"/>
        <v>0</v>
      </c>
      <c r="F266" s="24"/>
      <c r="G266" s="24"/>
      <c r="H266" s="24"/>
      <c r="I266" s="24"/>
      <c r="J266" s="4" t="s">
        <v>1101</v>
      </c>
      <c r="K266" s="5" t="s">
        <v>309</v>
      </c>
      <c r="L266" s="4" t="s">
        <v>1031</v>
      </c>
      <c r="M266" s="4" t="s">
        <v>111</v>
      </c>
      <c r="N266" s="4" t="s">
        <v>310</v>
      </c>
      <c r="O266" s="4" t="s">
        <v>756</v>
      </c>
      <c r="P266" s="4" t="s">
        <v>30</v>
      </c>
      <c r="Q266" s="4" t="s">
        <v>31</v>
      </c>
      <c r="R266" s="4" t="s">
        <v>31</v>
      </c>
      <c r="S266" s="22" t="s">
        <v>311</v>
      </c>
      <c r="T266" s="1"/>
      <c r="U266" s="17" t="s">
        <v>307</v>
      </c>
      <c r="V266" s="17"/>
      <c r="W266" s="17" t="s">
        <v>308</v>
      </c>
      <c r="X266" s="17"/>
      <c r="Y266" s="17"/>
      <c r="Z266" s="17"/>
      <c r="AA266" s="17" t="s">
        <v>25</v>
      </c>
    </row>
    <row r="267" spans="1:27" s="6" customFormat="1" ht="57">
      <c r="A267" s="4"/>
      <c r="B267" s="4"/>
      <c r="C267" s="4"/>
      <c r="D267" s="4"/>
      <c r="E267" s="16">
        <f t="shared" si="4"/>
        <v>0</v>
      </c>
      <c r="F267" s="24"/>
      <c r="G267" s="24"/>
      <c r="H267" s="24"/>
      <c r="I267" s="24"/>
      <c r="J267" s="4" t="s">
        <v>1101</v>
      </c>
      <c r="K267" s="5" t="s">
        <v>320</v>
      </c>
      <c r="L267" s="4" t="s">
        <v>236</v>
      </c>
      <c r="M267" s="4" t="s">
        <v>1341</v>
      </c>
      <c r="N267" s="4" t="s">
        <v>321</v>
      </c>
      <c r="O267" s="4" t="s">
        <v>756</v>
      </c>
      <c r="P267" s="4" t="s">
        <v>30</v>
      </c>
      <c r="Q267" s="4" t="s">
        <v>31</v>
      </c>
      <c r="R267" s="4" t="s">
        <v>31</v>
      </c>
      <c r="S267" s="22" t="s">
        <v>322</v>
      </c>
      <c r="T267" s="1"/>
      <c r="U267" s="17" t="s">
        <v>233</v>
      </c>
      <c r="V267" s="17"/>
      <c r="W267" s="17" t="s">
        <v>234</v>
      </c>
      <c r="X267" s="17"/>
      <c r="Y267" s="17"/>
      <c r="Z267" s="17"/>
      <c r="AA267" s="17" t="s">
        <v>25</v>
      </c>
    </row>
    <row r="268" spans="1:27" s="6" customFormat="1" ht="71.25">
      <c r="A268" s="4"/>
      <c r="B268" s="4"/>
      <c r="C268" s="4"/>
      <c r="D268" s="4"/>
      <c r="E268" s="16">
        <f t="shared" si="4"/>
        <v>0</v>
      </c>
      <c r="F268" s="24"/>
      <c r="G268" s="24"/>
      <c r="H268" s="24"/>
      <c r="I268" s="24"/>
      <c r="J268" s="4" t="s">
        <v>1101</v>
      </c>
      <c r="K268" s="5" t="s">
        <v>65</v>
      </c>
      <c r="L268" s="4" t="s">
        <v>1033</v>
      </c>
      <c r="M268" s="4" t="s">
        <v>66</v>
      </c>
      <c r="N268" s="4" t="s">
        <v>67</v>
      </c>
      <c r="O268" s="32" t="s">
        <v>2083</v>
      </c>
      <c r="P268" s="4" t="s">
        <v>30</v>
      </c>
      <c r="Q268" s="4" t="s">
        <v>31</v>
      </c>
      <c r="R268" s="4" t="s">
        <v>31</v>
      </c>
      <c r="S268" s="22" t="s">
        <v>68</v>
      </c>
      <c r="T268" s="1"/>
      <c r="U268" s="17" t="s">
        <v>63</v>
      </c>
      <c r="V268" s="17"/>
      <c r="W268" s="17" t="s">
        <v>64</v>
      </c>
      <c r="X268" s="17"/>
      <c r="Y268" s="17"/>
      <c r="Z268" s="17"/>
      <c r="AA268" s="17" t="s">
        <v>25</v>
      </c>
    </row>
    <row r="269" spans="1:27" s="6" customFormat="1" ht="99.75">
      <c r="A269" s="4"/>
      <c r="B269" s="4"/>
      <c r="C269" s="4"/>
      <c r="D269" s="4"/>
      <c r="E269" s="16">
        <f t="shared" si="4"/>
        <v>0</v>
      </c>
      <c r="F269" s="24"/>
      <c r="G269" s="24"/>
      <c r="H269" s="24"/>
      <c r="I269" s="24"/>
      <c r="J269" s="4" t="s">
        <v>1101</v>
      </c>
      <c r="K269" s="5" t="s">
        <v>287</v>
      </c>
      <c r="L269" s="4" t="s">
        <v>1032</v>
      </c>
      <c r="M269" s="4" t="s">
        <v>288</v>
      </c>
      <c r="N269" s="4">
        <v>3340475</v>
      </c>
      <c r="O269" s="32" t="s">
        <v>2083</v>
      </c>
      <c r="P269" s="4" t="s">
        <v>30</v>
      </c>
      <c r="Q269" s="4" t="s">
        <v>31</v>
      </c>
      <c r="R269" s="4" t="s">
        <v>31</v>
      </c>
      <c r="S269" s="22" t="s">
        <v>289</v>
      </c>
      <c r="T269" s="1"/>
      <c r="U269" s="17" t="s">
        <v>63</v>
      </c>
      <c r="V269" s="17"/>
      <c r="W269" s="17" t="s">
        <v>64</v>
      </c>
      <c r="X269" s="17"/>
      <c r="Y269" s="17"/>
      <c r="Z269" s="17"/>
      <c r="AA269" s="17" t="s">
        <v>25</v>
      </c>
    </row>
    <row r="270" spans="1:27" s="6" customFormat="1" ht="28.5">
      <c r="A270" s="4"/>
      <c r="B270" s="4"/>
      <c r="C270" s="4"/>
      <c r="D270" s="4"/>
      <c r="E270" s="16">
        <f t="shared" si="4"/>
        <v>0</v>
      </c>
      <c r="F270" s="24"/>
      <c r="G270" s="24"/>
      <c r="H270" s="24"/>
      <c r="I270" s="24"/>
      <c r="J270" s="4" t="s">
        <v>1101</v>
      </c>
      <c r="K270" s="5" t="s">
        <v>34</v>
      </c>
      <c r="L270" s="4" t="s">
        <v>35</v>
      </c>
      <c r="M270" s="4"/>
      <c r="N270" s="4"/>
      <c r="O270" s="4" t="s">
        <v>2194</v>
      </c>
      <c r="P270" s="4"/>
      <c r="Q270" s="4"/>
      <c r="R270" s="4"/>
      <c r="S270" s="22"/>
      <c r="T270" s="1"/>
      <c r="U270" s="17" t="s">
        <v>33</v>
      </c>
      <c r="V270" s="17"/>
      <c r="W270" s="17"/>
      <c r="X270" s="17"/>
      <c r="Y270" s="17"/>
      <c r="Z270" s="17"/>
      <c r="AA270" s="17"/>
    </row>
    <row r="271" spans="1:27" s="6" customFormat="1" ht="28.5">
      <c r="A271" s="4"/>
      <c r="B271" s="4"/>
      <c r="C271" s="4"/>
      <c r="D271" s="4"/>
      <c r="E271" s="16">
        <f t="shared" si="4"/>
        <v>0</v>
      </c>
      <c r="F271" s="24"/>
      <c r="G271" s="24"/>
      <c r="H271" s="24"/>
      <c r="I271" s="24"/>
      <c r="J271" s="4" t="s">
        <v>1101</v>
      </c>
      <c r="K271" s="5" t="s">
        <v>61</v>
      </c>
      <c r="L271" s="4" t="s">
        <v>62</v>
      </c>
      <c r="M271" s="4"/>
      <c r="N271" s="4"/>
      <c r="O271" s="4" t="s">
        <v>2194</v>
      </c>
      <c r="P271" s="4"/>
      <c r="Q271" s="4"/>
      <c r="R271" s="4"/>
      <c r="S271" s="22"/>
      <c r="T271" s="1"/>
      <c r="U271" s="17" t="s">
        <v>60</v>
      </c>
      <c r="V271" s="17"/>
      <c r="W271" s="17"/>
      <c r="X271" s="17"/>
      <c r="Y271" s="17"/>
      <c r="Z271" s="17"/>
      <c r="AA271" s="17"/>
    </row>
    <row r="272" spans="1:27" s="6" customFormat="1" ht="28.5">
      <c r="A272" s="4"/>
      <c r="B272" s="4"/>
      <c r="C272" s="4"/>
      <c r="D272" s="4"/>
      <c r="E272" s="16">
        <f t="shared" si="4"/>
        <v>0</v>
      </c>
      <c r="F272" s="24"/>
      <c r="G272" s="24"/>
      <c r="H272" s="24"/>
      <c r="I272" s="24"/>
      <c r="J272" s="4" t="s">
        <v>1101</v>
      </c>
      <c r="K272" s="5" t="s">
        <v>86</v>
      </c>
      <c r="L272" s="4" t="s">
        <v>87</v>
      </c>
      <c r="M272" s="4"/>
      <c r="N272" s="4"/>
      <c r="O272" s="4" t="s">
        <v>1735</v>
      </c>
      <c r="P272" s="4"/>
      <c r="Q272" s="4"/>
      <c r="R272" s="4"/>
      <c r="S272" s="22"/>
      <c r="T272" s="1"/>
      <c r="U272" s="17" t="s">
        <v>85</v>
      </c>
      <c r="V272" s="17"/>
      <c r="W272" s="17"/>
      <c r="X272" s="17"/>
      <c r="Y272" s="17"/>
      <c r="Z272" s="17"/>
      <c r="AA272" s="17"/>
    </row>
    <row r="273" spans="1:27" s="6" customFormat="1" ht="42.75">
      <c r="A273" s="4"/>
      <c r="B273" s="4"/>
      <c r="C273" s="4"/>
      <c r="D273" s="4"/>
      <c r="E273" s="16">
        <f t="shared" si="4"/>
        <v>0</v>
      </c>
      <c r="F273" s="24"/>
      <c r="G273" s="24"/>
      <c r="H273" s="24"/>
      <c r="I273" s="24"/>
      <c r="J273" s="4" t="s">
        <v>1101</v>
      </c>
      <c r="K273" s="5" t="s">
        <v>105</v>
      </c>
      <c r="L273" s="4" t="s">
        <v>106</v>
      </c>
      <c r="M273" s="4"/>
      <c r="N273" s="4"/>
      <c r="O273" s="4" t="s">
        <v>2194</v>
      </c>
      <c r="P273" s="4"/>
      <c r="Q273" s="4"/>
      <c r="R273" s="4"/>
      <c r="S273" s="22"/>
      <c r="T273" s="1"/>
      <c r="U273" s="17" t="s">
        <v>104</v>
      </c>
      <c r="V273" s="17"/>
      <c r="W273" s="17"/>
      <c r="X273" s="17"/>
      <c r="Y273" s="17"/>
      <c r="Z273" s="17"/>
      <c r="AA273" s="17"/>
    </row>
    <row r="274" spans="1:27" s="6" customFormat="1" ht="28.5">
      <c r="A274" s="4"/>
      <c r="B274" s="4"/>
      <c r="C274" s="4"/>
      <c r="D274" s="4"/>
      <c r="E274" s="16">
        <f t="shared" si="4"/>
        <v>0</v>
      </c>
      <c r="F274" s="24"/>
      <c r="G274" s="24"/>
      <c r="H274" s="24"/>
      <c r="I274" s="24"/>
      <c r="J274" s="4" t="s">
        <v>1101</v>
      </c>
      <c r="K274" s="5" t="s">
        <v>151</v>
      </c>
      <c r="L274" s="4" t="s">
        <v>152</v>
      </c>
      <c r="M274" s="4"/>
      <c r="N274" s="4"/>
      <c r="O274" s="4" t="s">
        <v>2194</v>
      </c>
      <c r="P274" s="4"/>
      <c r="Q274" s="4"/>
      <c r="R274" s="4"/>
      <c r="S274" s="22"/>
      <c r="T274" s="1"/>
      <c r="U274" s="17" t="s">
        <v>150</v>
      </c>
      <c r="V274" s="17"/>
      <c r="W274" s="17"/>
      <c r="X274" s="17"/>
      <c r="Y274" s="17"/>
      <c r="Z274" s="17"/>
      <c r="AA274" s="17"/>
    </row>
    <row r="275" spans="1:27" s="6" customFormat="1" ht="28.5">
      <c r="A275" s="4"/>
      <c r="B275" s="4"/>
      <c r="C275" s="4"/>
      <c r="D275" s="4"/>
      <c r="E275" s="16">
        <f t="shared" si="4"/>
        <v>0</v>
      </c>
      <c r="F275" s="24"/>
      <c r="G275" s="24"/>
      <c r="H275" s="24"/>
      <c r="I275" s="24"/>
      <c r="J275" s="4" t="s">
        <v>1101</v>
      </c>
      <c r="K275" s="5" t="s">
        <v>153</v>
      </c>
      <c r="L275" s="4"/>
      <c r="M275" s="4"/>
      <c r="N275" s="4"/>
      <c r="O275" s="4" t="s">
        <v>2194</v>
      </c>
      <c r="P275" s="4"/>
      <c r="Q275" s="4"/>
      <c r="R275" s="4"/>
      <c r="S275" s="22"/>
      <c r="T275" s="1"/>
      <c r="U275" s="17" t="s">
        <v>150</v>
      </c>
      <c r="V275" s="17"/>
      <c r="W275" s="17"/>
      <c r="X275" s="17"/>
      <c r="Y275" s="17"/>
      <c r="Z275" s="17"/>
      <c r="AA275" s="17"/>
    </row>
    <row r="276" spans="1:27" s="6" customFormat="1" ht="71.25">
      <c r="A276" s="4"/>
      <c r="B276" s="4"/>
      <c r="C276" s="4"/>
      <c r="D276" s="4"/>
      <c r="E276" s="16">
        <f t="shared" si="4"/>
        <v>0</v>
      </c>
      <c r="F276" s="24"/>
      <c r="G276" s="24"/>
      <c r="H276" s="24"/>
      <c r="I276" s="24"/>
      <c r="J276" s="4" t="s">
        <v>1101</v>
      </c>
      <c r="K276" s="5" t="s">
        <v>170</v>
      </c>
      <c r="L276" s="4" t="s">
        <v>171</v>
      </c>
      <c r="M276" s="4"/>
      <c r="N276" s="4"/>
      <c r="O276" s="4" t="s">
        <v>2194</v>
      </c>
      <c r="P276" s="4"/>
      <c r="Q276" s="4"/>
      <c r="R276" s="4"/>
      <c r="S276" s="22"/>
      <c r="T276" s="1"/>
      <c r="U276" s="17" t="s">
        <v>169</v>
      </c>
      <c r="V276" s="17"/>
      <c r="W276" s="17"/>
      <c r="X276" s="17"/>
      <c r="Y276" s="17"/>
      <c r="Z276" s="17"/>
      <c r="AA276" s="17"/>
    </row>
    <row r="277" spans="1:27" s="6" customFormat="1" ht="28.5">
      <c r="A277" s="4"/>
      <c r="B277" s="4"/>
      <c r="C277" s="4"/>
      <c r="D277" s="4"/>
      <c r="E277" s="16">
        <f t="shared" si="4"/>
        <v>0</v>
      </c>
      <c r="F277" s="24"/>
      <c r="G277" s="24"/>
      <c r="H277" s="24"/>
      <c r="I277" s="24"/>
      <c r="J277" s="4" t="s">
        <v>1101</v>
      </c>
      <c r="K277" s="5" t="s">
        <v>173</v>
      </c>
      <c r="L277" s="4"/>
      <c r="M277" s="4"/>
      <c r="N277" s="4"/>
      <c r="O277" s="4" t="s">
        <v>2194</v>
      </c>
      <c r="P277" s="4"/>
      <c r="Q277" s="4"/>
      <c r="R277" s="4"/>
      <c r="S277" s="22"/>
      <c r="T277" s="1"/>
      <c r="U277" s="17" t="s">
        <v>172</v>
      </c>
      <c r="V277" s="17"/>
      <c r="W277" s="17"/>
      <c r="X277" s="17"/>
      <c r="Y277" s="17"/>
      <c r="Z277" s="17"/>
      <c r="AA277" s="17"/>
    </row>
    <row r="278" spans="1:27" s="6" customFormat="1" ht="28.5">
      <c r="A278" s="4"/>
      <c r="B278" s="4"/>
      <c r="C278" s="4"/>
      <c r="D278" s="4"/>
      <c r="E278" s="16">
        <f t="shared" si="4"/>
        <v>0</v>
      </c>
      <c r="F278" s="24"/>
      <c r="G278" s="24"/>
      <c r="H278" s="24"/>
      <c r="I278" s="24"/>
      <c r="J278" s="4" t="s">
        <v>1101</v>
      </c>
      <c r="K278" s="5" t="s">
        <v>186</v>
      </c>
      <c r="L278" s="4" t="s">
        <v>187</v>
      </c>
      <c r="M278" s="4"/>
      <c r="N278" s="4"/>
      <c r="O278" s="4" t="s">
        <v>2194</v>
      </c>
      <c r="P278" s="4"/>
      <c r="Q278" s="4"/>
      <c r="R278" s="4"/>
      <c r="S278" s="22"/>
      <c r="T278" s="1"/>
      <c r="U278" s="17" t="s">
        <v>185</v>
      </c>
      <c r="V278" s="17"/>
      <c r="W278" s="17"/>
      <c r="X278" s="17"/>
      <c r="Y278" s="17"/>
      <c r="Z278" s="17"/>
      <c r="AA278" s="17"/>
    </row>
    <row r="279" spans="1:27" s="6" customFormat="1" ht="42.75">
      <c r="A279" s="4"/>
      <c r="B279" s="4"/>
      <c r="C279" s="4"/>
      <c r="D279" s="4"/>
      <c r="E279" s="16">
        <f t="shared" si="4"/>
        <v>0</v>
      </c>
      <c r="F279" s="24"/>
      <c r="G279" s="24"/>
      <c r="H279" s="24"/>
      <c r="I279" s="24"/>
      <c r="J279" s="4" t="s">
        <v>1101</v>
      </c>
      <c r="K279" s="5" t="s">
        <v>189</v>
      </c>
      <c r="L279" s="4" t="s">
        <v>190</v>
      </c>
      <c r="M279" s="4"/>
      <c r="N279" s="4"/>
      <c r="O279" s="4" t="s">
        <v>2194</v>
      </c>
      <c r="P279" s="4"/>
      <c r="Q279" s="4"/>
      <c r="R279" s="4"/>
      <c r="S279" s="22"/>
      <c r="T279" s="1"/>
      <c r="U279" s="17" t="s">
        <v>188</v>
      </c>
      <c r="V279" s="17"/>
      <c r="W279" s="17"/>
      <c r="X279" s="17"/>
      <c r="Y279" s="17"/>
      <c r="Z279" s="17"/>
      <c r="AA279" s="17"/>
    </row>
    <row r="280" spans="1:27" s="6" customFormat="1" ht="42.75">
      <c r="A280" s="4"/>
      <c r="B280" s="4"/>
      <c r="C280" s="4"/>
      <c r="D280" s="4"/>
      <c r="E280" s="16">
        <f t="shared" si="4"/>
        <v>0</v>
      </c>
      <c r="F280" s="24"/>
      <c r="G280" s="24"/>
      <c r="H280" s="24"/>
      <c r="I280" s="24"/>
      <c r="J280" s="4" t="s">
        <v>1101</v>
      </c>
      <c r="K280" s="5" t="s">
        <v>192</v>
      </c>
      <c r="L280" s="4" t="s">
        <v>193</v>
      </c>
      <c r="M280" s="4"/>
      <c r="N280" s="4"/>
      <c r="O280" s="4" t="s">
        <v>2194</v>
      </c>
      <c r="P280" s="4"/>
      <c r="Q280" s="4"/>
      <c r="R280" s="4"/>
      <c r="S280" s="22"/>
      <c r="T280" s="1" t="s">
        <v>1701</v>
      </c>
      <c r="U280" s="17" t="s">
        <v>191</v>
      </c>
      <c r="V280" s="17"/>
      <c r="W280" s="17" t="s">
        <v>1700</v>
      </c>
      <c r="X280" s="17"/>
      <c r="Y280" s="17"/>
      <c r="Z280" s="17"/>
      <c r="AA280" s="17"/>
    </row>
    <row r="281" spans="1:27" s="6" customFormat="1" ht="57">
      <c r="A281" s="4"/>
      <c r="B281" s="4"/>
      <c r="C281" s="4"/>
      <c r="D281" s="4"/>
      <c r="E281" s="16">
        <f t="shared" si="4"/>
        <v>0</v>
      </c>
      <c r="F281" s="24"/>
      <c r="G281" s="24"/>
      <c r="H281" s="24"/>
      <c r="I281" s="24"/>
      <c r="J281" s="4" t="s">
        <v>1101</v>
      </c>
      <c r="K281" s="5" t="s">
        <v>210</v>
      </c>
      <c r="L281" s="4" t="s">
        <v>211</v>
      </c>
      <c r="M281" s="4"/>
      <c r="N281" s="4"/>
      <c r="O281" s="4" t="s">
        <v>2205</v>
      </c>
      <c r="P281" s="4"/>
      <c r="Q281" s="4"/>
      <c r="R281" s="4"/>
      <c r="S281" s="22"/>
      <c r="T281" s="1"/>
      <c r="U281" s="17" t="s">
        <v>209</v>
      </c>
      <c r="V281" s="17"/>
      <c r="W281" s="17"/>
      <c r="X281" s="17"/>
      <c r="Y281" s="17"/>
      <c r="Z281" s="17"/>
      <c r="AA281" s="17"/>
    </row>
    <row r="282" spans="1:27" s="6" customFormat="1" ht="42.75">
      <c r="A282" s="4"/>
      <c r="B282" s="4"/>
      <c r="C282" s="4"/>
      <c r="D282" s="4"/>
      <c r="E282" s="16">
        <f t="shared" si="4"/>
        <v>0</v>
      </c>
      <c r="F282" s="24"/>
      <c r="G282" s="24"/>
      <c r="H282" s="24"/>
      <c r="I282" s="24"/>
      <c r="J282" s="4" t="s">
        <v>1101</v>
      </c>
      <c r="K282" s="5" t="s">
        <v>218</v>
      </c>
      <c r="L282" s="4" t="s">
        <v>219</v>
      </c>
      <c r="M282" s="4" t="s">
        <v>220</v>
      </c>
      <c r="N282" s="4" t="s">
        <v>221</v>
      </c>
      <c r="O282" s="4" t="s">
        <v>1847</v>
      </c>
      <c r="P282" s="4"/>
      <c r="Q282" s="4"/>
      <c r="R282" s="4"/>
      <c r="S282" s="22" t="s">
        <v>222</v>
      </c>
      <c r="T282" s="1" t="s">
        <v>223</v>
      </c>
      <c r="U282" s="17" t="s">
        <v>217</v>
      </c>
      <c r="V282" s="17"/>
      <c r="W282" s="17" t="s">
        <v>217</v>
      </c>
      <c r="X282" s="17"/>
      <c r="Y282" s="17"/>
      <c r="Z282" s="17"/>
      <c r="AA282" s="17" t="s">
        <v>25</v>
      </c>
    </row>
    <row r="283" spans="1:27" s="6" customFormat="1" ht="28.5">
      <c r="A283" s="4"/>
      <c r="B283" s="4"/>
      <c r="C283" s="4"/>
      <c r="D283" s="4"/>
      <c r="E283" s="16">
        <f t="shared" si="4"/>
        <v>0</v>
      </c>
      <c r="F283" s="24"/>
      <c r="G283" s="24"/>
      <c r="H283" s="24"/>
      <c r="I283" s="24"/>
      <c r="J283" s="4" t="s">
        <v>1101</v>
      </c>
      <c r="K283" s="5" t="s">
        <v>251</v>
      </c>
      <c r="L283" s="4" t="s">
        <v>252</v>
      </c>
      <c r="M283" s="4"/>
      <c r="N283" s="4"/>
      <c r="O283" s="4" t="s">
        <v>2194</v>
      </c>
      <c r="P283" s="4"/>
      <c r="Q283" s="4"/>
      <c r="R283" s="4"/>
      <c r="S283" s="22"/>
      <c r="T283" s="1"/>
      <c r="U283" s="17" t="s">
        <v>250</v>
      </c>
      <c r="V283" s="17"/>
      <c r="W283" s="17"/>
      <c r="X283" s="17"/>
      <c r="Y283" s="17"/>
      <c r="Z283" s="17"/>
      <c r="AA283" s="17"/>
    </row>
    <row r="284" spans="1:27" s="6" customFormat="1" ht="42.75">
      <c r="A284" s="4"/>
      <c r="B284" s="4"/>
      <c r="C284" s="4"/>
      <c r="D284" s="4"/>
      <c r="E284" s="16">
        <f t="shared" si="4"/>
        <v>0</v>
      </c>
      <c r="F284" s="24"/>
      <c r="G284" s="24"/>
      <c r="H284" s="24"/>
      <c r="I284" s="24"/>
      <c r="J284" s="4" t="s">
        <v>1101</v>
      </c>
      <c r="K284" s="5" t="s">
        <v>274</v>
      </c>
      <c r="L284" s="4" t="s">
        <v>275</v>
      </c>
      <c r="M284" s="4"/>
      <c r="N284" s="4"/>
      <c r="O284" s="4" t="s">
        <v>2194</v>
      </c>
      <c r="P284" s="4"/>
      <c r="Q284" s="4"/>
      <c r="R284" s="4"/>
      <c r="S284" s="22"/>
      <c r="T284" s="1"/>
      <c r="U284" s="17" t="s">
        <v>273</v>
      </c>
      <c r="V284" s="17"/>
      <c r="W284" s="17"/>
      <c r="X284" s="17"/>
      <c r="Y284" s="17"/>
      <c r="Z284" s="17"/>
      <c r="AA284" s="17"/>
    </row>
    <row r="285" spans="1:27" s="6" customFormat="1" ht="28.5">
      <c r="A285" s="4"/>
      <c r="B285" s="4"/>
      <c r="C285" s="4"/>
      <c r="D285" s="4"/>
      <c r="E285" s="16">
        <f t="shared" si="4"/>
        <v>0</v>
      </c>
      <c r="F285" s="24"/>
      <c r="G285" s="24"/>
      <c r="H285" s="24"/>
      <c r="I285" s="24"/>
      <c r="J285" s="4" t="s">
        <v>1101</v>
      </c>
      <c r="K285" s="5" t="s">
        <v>318</v>
      </c>
      <c r="L285" s="4" t="s">
        <v>319</v>
      </c>
      <c r="M285" s="4"/>
      <c r="N285" s="4"/>
      <c r="O285" s="4" t="s">
        <v>2194</v>
      </c>
      <c r="P285" s="4"/>
      <c r="Q285" s="4"/>
      <c r="R285" s="4"/>
      <c r="S285" s="22"/>
      <c r="T285" s="1"/>
      <c r="U285" s="17" t="s">
        <v>317</v>
      </c>
      <c r="V285" s="17"/>
      <c r="W285" s="17"/>
      <c r="X285" s="17"/>
      <c r="Y285" s="17"/>
      <c r="Z285" s="17"/>
      <c r="AA285" s="17"/>
    </row>
    <row r="286" spans="1:27" s="6" customFormat="1" ht="57">
      <c r="A286" s="4"/>
      <c r="B286" s="4"/>
      <c r="C286" s="4"/>
      <c r="D286" s="4"/>
      <c r="E286" s="16">
        <f t="shared" si="4"/>
        <v>0</v>
      </c>
      <c r="F286" s="24"/>
      <c r="G286" s="24"/>
      <c r="H286" s="24"/>
      <c r="I286" s="24"/>
      <c r="J286" s="4" t="s">
        <v>1101</v>
      </c>
      <c r="K286" s="5" t="s">
        <v>324</v>
      </c>
      <c r="L286" s="4" t="s">
        <v>325</v>
      </c>
      <c r="M286" s="4"/>
      <c r="N286" s="4"/>
      <c r="O286" s="4" t="s">
        <v>756</v>
      </c>
      <c r="P286" s="4"/>
      <c r="Q286" s="4"/>
      <c r="R286" s="4"/>
      <c r="S286" s="22"/>
      <c r="T286" s="1"/>
      <c r="U286" s="17" t="s">
        <v>323</v>
      </c>
      <c r="V286" s="17"/>
      <c r="W286" s="17"/>
      <c r="X286" s="17"/>
      <c r="Y286" s="17"/>
      <c r="Z286" s="17"/>
      <c r="AA286" s="17"/>
    </row>
    <row r="287" spans="1:27" s="6" customFormat="1" ht="42.75">
      <c r="A287" s="4"/>
      <c r="B287" s="4"/>
      <c r="C287" s="4"/>
      <c r="D287" s="4"/>
      <c r="E287" s="16">
        <f t="shared" si="4"/>
        <v>0</v>
      </c>
      <c r="F287" s="24"/>
      <c r="G287" s="24"/>
      <c r="H287" s="24"/>
      <c r="I287" s="24"/>
      <c r="J287" s="4" t="s">
        <v>1101</v>
      </c>
      <c r="K287" s="5" t="s">
        <v>334</v>
      </c>
      <c r="L287" s="4" t="s">
        <v>335</v>
      </c>
      <c r="M287" s="4"/>
      <c r="N287" s="4"/>
      <c r="O287" s="4" t="s">
        <v>2194</v>
      </c>
      <c r="P287" s="4"/>
      <c r="Q287" s="4"/>
      <c r="R287" s="4"/>
      <c r="S287" s="22"/>
      <c r="T287" s="1"/>
      <c r="U287" s="17" t="s">
        <v>333</v>
      </c>
      <c r="V287" s="17"/>
      <c r="W287" s="17"/>
      <c r="X287" s="17"/>
      <c r="Y287" s="17"/>
      <c r="Z287" s="17"/>
      <c r="AA287" s="17"/>
    </row>
    <row r="288" spans="1:27" s="6" customFormat="1" ht="28.5">
      <c r="A288" s="4"/>
      <c r="B288" s="4"/>
      <c r="C288" s="4"/>
      <c r="D288" s="4"/>
      <c r="E288" s="16">
        <f t="shared" si="4"/>
        <v>0</v>
      </c>
      <c r="F288" s="24"/>
      <c r="G288" s="24"/>
      <c r="H288" s="24"/>
      <c r="I288" s="24"/>
      <c r="J288" s="4" t="s">
        <v>1101</v>
      </c>
      <c r="K288" s="5" t="s">
        <v>354</v>
      </c>
      <c r="L288" s="4" t="s">
        <v>355</v>
      </c>
      <c r="M288" s="4"/>
      <c r="N288" s="4"/>
      <c r="O288" s="4" t="s">
        <v>2193</v>
      </c>
      <c r="P288" s="4"/>
      <c r="Q288" s="4"/>
      <c r="R288" s="4"/>
      <c r="S288" s="22"/>
      <c r="T288" s="1"/>
      <c r="U288" s="17" t="s">
        <v>353</v>
      </c>
      <c r="V288" s="17"/>
      <c r="W288" s="17"/>
      <c r="X288" s="17"/>
      <c r="Y288" s="17"/>
      <c r="Z288" s="17"/>
      <c r="AA288" s="17"/>
    </row>
    <row r="289" spans="1:27" s="6" customFormat="1" ht="85.5">
      <c r="A289" s="4"/>
      <c r="B289" s="4"/>
      <c r="C289" s="4"/>
      <c r="D289" s="4"/>
      <c r="E289" s="16">
        <f t="shared" si="4"/>
        <v>0</v>
      </c>
      <c r="F289" s="24"/>
      <c r="G289" s="24"/>
      <c r="H289" s="24"/>
      <c r="I289" s="24"/>
      <c r="J289" s="4" t="s">
        <v>1702</v>
      </c>
      <c r="K289" s="5" t="s">
        <v>285</v>
      </c>
      <c r="L289" s="4" t="s">
        <v>1703</v>
      </c>
      <c r="M289" s="4" t="s">
        <v>45</v>
      </c>
      <c r="N289" s="4"/>
      <c r="O289" s="4" t="s">
        <v>2194</v>
      </c>
      <c r="P289" s="4" t="s">
        <v>30</v>
      </c>
      <c r="Q289" s="4" t="s">
        <v>31</v>
      </c>
      <c r="R289" s="4" t="s">
        <v>31</v>
      </c>
      <c r="S289" s="22"/>
      <c r="T289" s="1"/>
      <c r="U289" s="17" t="s">
        <v>23</v>
      </c>
      <c r="V289" s="17" t="s">
        <v>23</v>
      </c>
      <c r="W289" s="17" t="s">
        <v>284</v>
      </c>
      <c r="X289" s="17"/>
      <c r="Y289" s="17" t="s">
        <v>2131</v>
      </c>
      <c r="Z289" s="17"/>
      <c r="AA289" s="17" t="s">
        <v>25</v>
      </c>
    </row>
    <row r="290" spans="1:27" s="6" customFormat="1" ht="142.5">
      <c r="A290" s="4"/>
      <c r="B290" s="4"/>
      <c r="C290" s="4"/>
      <c r="D290" s="4"/>
      <c r="E290" s="16">
        <f t="shared" si="4"/>
        <v>0</v>
      </c>
      <c r="F290" s="24"/>
      <c r="G290" s="24"/>
      <c r="H290" s="24"/>
      <c r="I290" s="24"/>
      <c r="J290" s="4" t="s">
        <v>1102</v>
      </c>
      <c r="K290" s="5" t="s">
        <v>285</v>
      </c>
      <c r="L290" s="4" t="s">
        <v>286</v>
      </c>
      <c r="M290" s="4" t="s">
        <v>45</v>
      </c>
      <c r="N290" s="4"/>
      <c r="O290" s="4" t="s">
        <v>2194</v>
      </c>
      <c r="P290" s="4" t="s">
        <v>30</v>
      </c>
      <c r="Q290" s="4" t="s">
        <v>31</v>
      </c>
      <c r="R290" s="4" t="s">
        <v>31</v>
      </c>
      <c r="S290" s="22"/>
      <c r="T290" s="1"/>
      <c r="U290" s="17" t="s">
        <v>23</v>
      </c>
      <c r="V290" s="17" t="s">
        <v>23</v>
      </c>
      <c r="W290" s="17" t="s">
        <v>284</v>
      </c>
      <c r="X290" s="17"/>
      <c r="Y290" s="17" t="s">
        <v>2091</v>
      </c>
      <c r="Z290" s="17"/>
      <c r="AA290" s="17" t="s">
        <v>25</v>
      </c>
    </row>
    <row r="291" spans="1:27" s="6" customFormat="1" ht="99.75">
      <c r="A291" s="4"/>
      <c r="B291" s="4"/>
      <c r="C291" s="4"/>
      <c r="D291" s="4"/>
      <c r="E291" s="16">
        <f t="shared" si="4"/>
        <v>0</v>
      </c>
      <c r="F291" s="24"/>
      <c r="G291" s="24"/>
      <c r="H291" s="24"/>
      <c r="I291" s="24"/>
      <c r="J291" s="4" t="s">
        <v>423</v>
      </c>
      <c r="K291" s="5" t="s">
        <v>423</v>
      </c>
      <c r="L291" s="4" t="s">
        <v>424</v>
      </c>
      <c r="M291" s="4" t="s">
        <v>45</v>
      </c>
      <c r="N291" s="4"/>
      <c r="O291" s="4"/>
      <c r="P291" s="4" t="s">
        <v>30</v>
      </c>
      <c r="Q291" s="4" t="s">
        <v>31</v>
      </c>
      <c r="R291" s="4" t="s">
        <v>31</v>
      </c>
      <c r="S291" s="22"/>
      <c r="T291" s="1"/>
      <c r="U291" s="17">
        <v>3824.99</v>
      </c>
      <c r="V291" s="17"/>
      <c r="W291" s="17"/>
      <c r="X291" s="17"/>
      <c r="Y291" s="17"/>
      <c r="Z291" s="17"/>
      <c r="AA291" s="17" t="s">
        <v>128</v>
      </c>
    </row>
    <row r="292" spans="1:27" s="6" customFormat="1" ht="128.25">
      <c r="A292" s="4"/>
      <c r="B292" s="4"/>
      <c r="C292" s="4"/>
      <c r="D292" s="4"/>
      <c r="E292" s="16">
        <f t="shared" si="4"/>
        <v>0</v>
      </c>
      <c r="F292" s="24"/>
      <c r="G292" s="24"/>
      <c r="H292" s="24"/>
      <c r="I292" s="24"/>
      <c r="J292" s="4" t="s">
        <v>81</v>
      </c>
      <c r="K292" s="5" t="s">
        <v>330</v>
      </c>
      <c r="L292" s="4" t="s">
        <v>331</v>
      </c>
      <c r="M292" s="4" t="s">
        <v>120</v>
      </c>
      <c r="N292" s="4" t="s">
        <v>332</v>
      </c>
      <c r="O292" s="4" t="s">
        <v>1841</v>
      </c>
      <c r="P292" s="4" t="s">
        <v>30</v>
      </c>
      <c r="Q292" s="4" t="s">
        <v>671</v>
      </c>
      <c r="R292" s="4" t="s">
        <v>31</v>
      </c>
      <c r="S292" s="22" t="s">
        <v>120</v>
      </c>
      <c r="T292" s="1" t="s">
        <v>1001</v>
      </c>
      <c r="U292" s="17" t="s">
        <v>928</v>
      </c>
      <c r="V292" s="17" t="s">
        <v>872</v>
      </c>
      <c r="W292" s="17">
        <v>4015199000</v>
      </c>
      <c r="X292" s="17">
        <v>40151999</v>
      </c>
      <c r="Y292" s="17">
        <v>4015190000</v>
      </c>
      <c r="Z292" s="17"/>
      <c r="AA292" s="17" t="s">
        <v>25</v>
      </c>
    </row>
    <row r="293" spans="1:27" s="6" customFormat="1" ht="42.75">
      <c r="A293" s="4"/>
      <c r="B293" s="4"/>
      <c r="C293" s="4"/>
      <c r="D293" s="4"/>
      <c r="E293" s="16">
        <f t="shared" si="4"/>
        <v>0</v>
      </c>
      <c r="F293" s="24"/>
      <c r="G293" s="24"/>
      <c r="H293" s="24"/>
      <c r="I293" s="24"/>
      <c r="J293" s="4" t="s">
        <v>81</v>
      </c>
      <c r="K293" s="5" t="s">
        <v>668</v>
      </c>
      <c r="L293" s="4" t="s">
        <v>669</v>
      </c>
      <c r="M293" s="4" t="s">
        <v>228</v>
      </c>
      <c r="N293" s="4" t="s">
        <v>670</v>
      </c>
      <c r="O293" s="4" t="s">
        <v>638</v>
      </c>
      <c r="P293" s="4" t="s">
        <v>30</v>
      </c>
      <c r="Q293" s="4" t="s">
        <v>671</v>
      </c>
      <c r="R293" s="4" t="s">
        <v>31</v>
      </c>
      <c r="S293" s="22" t="s">
        <v>228</v>
      </c>
      <c r="T293" s="1" t="s">
        <v>965</v>
      </c>
      <c r="U293" s="17" t="s">
        <v>871</v>
      </c>
      <c r="V293" s="17" t="s">
        <v>872</v>
      </c>
      <c r="W293" s="17">
        <v>4015199000</v>
      </c>
      <c r="X293" s="17">
        <v>40151999</v>
      </c>
      <c r="Y293" s="17">
        <v>4015190000</v>
      </c>
      <c r="Z293" s="17"/>
      <c r="AA293" s="17" t="s">
        <v>25</v>
      </c>
    </row>
    <row r="294" spans="1:27" s="6" customFormat="1" ht="28.5">
      <c r="A294" s="4"/>
      <c r="B294" s="4"/>
      <c r="C294" s="4"/>
      <c r="D294" s="4"/>
      <c r="E294" s="16">
        <f t="shared" si="4"/>
        <v>0</v>
      </c>
      <c r="F294" s="24"/>
      <c r="G294" s="24"/>
      <c r="H294" s="24"/>
      <c r="I294" s="24"/>
      <c r="J294" s="4" t="s">
        <v>81</v>
      </c>
      <c r="K294" s="5" t="s">
        <v>662</v>
      </c>
      <c r="L294" s="4" t="s">
        <v>663</v>
      </c>
      <c r="M294" s="4" t="s">
        <v>82</v>
      </c>
      <c r="N294" s="4" t="s">
        <v>84</v>
      </c>
      <c r="O294" s="4" t="s">
        <v>664</v>
      </c>
      <c r="P294" s="4" t="s">
        <v>30</v>
      </c>
      <c r="Q294" s="4" t="s">
        <v>31</v>
      </c>
      <c r="R294" s="4" t="s">
        <v>31</v>
      </c>
      <c r="S294" s="22" t="s">
        <v>228</v>
      </c>
      <c r="T294" s="1" t="s">
        <v>963</v>
      </c>
      <c r="U294" s="17" t="s">
        <v>878</v>
      </c>
      <c r="V294" s="17" t="s">
        <v>879</v>
      </c>
      <c r="W294" s="17">
        <v>6506100000</v>
      </c>
      <c r="X294" s="17">
        <v>65061001</v>
      </c>
      <c r="Y294" s="17">
        <v>6506101000</v>
      </c>
      <c r="Z294" s="17"/>
      <c r="AA294" s="17" t="s">
        <v>25</v>
      </c>
    </row>
    <row r="295" spans="1:27" s="6" customFormat="1" ht="42.75">
      <c r="A295" s="4"/>
      <c r="B295" s="4"/>
      <c r="C295" s="4"/>
      <c r="D295" s="4"/>
      <c r="E295" s="16">
        <f t="shared" si="4"/>
        <v>0</v>
      </c>
      <c r="F295" s="24"/>
      <c r="G295" s="24"/>
      <c r="H295" s="24"/>
      <c r="I295" s="24"/>
      <c r="J295" s="4" t="s">
        <v>81</v>
      </c>
      <c r="K295" s="5" t="s">
        <v>203</v>
      </c>
      <c r="L295" s="4" t="s">
        <v>204</v>
      </c>
      <c r="M295" s="4" t="s">
        <v>78</v>
      </c>
      <c r="N295" s="4">
        <v>46181802</v>
      </c>
      <c r="O295" s="4" t="s">
        <v>813</v>
      </c>
      <c r="P295" s="4" t="s">
        <v>30</v>
      </c>
      <c r="Q295" s="4" t="s">
        <v>31</v>
      </c>
      <c r="R295" s="4" t="s">
        <v>31</v>
      </c>
      <c r="S295" s="26" t="s">
        <v>205</v>
      </c>
      <c r="T295" s="1"/>
      <c r="U295" s="17" t="s">
        <v>201</v>
      </c>
      <c r="V295" s="17"/>
      <c r="W295" s="17" t="s">
        <v>202</v>
      </c>
      <c r="X295" s="17"/>
      <c r="Y295" s="17"/>
      <c r="Z295" s="17"/>
      <c r="AA295" s="17" t="s">
        <v>25</v>
      </c>
    </row>
    <row r="296" spans="1:27" s="6" customFormat="1" ht="28.5">
      <c r="A296" s="4"/>
      <c r="B296" s="4"/>
      <c r="C296" s="4"/>
      <c r="D296" s="4"/>
      <c r="E296" s="16">
        <f t="shared" si="4"/>
        <v>0</v>
      </c>
      <c r="F296" s="24"/>
      <c r="G296" s="24"/>
      <c r="H296" s="24"/>
      <c r="I296" s="24"/>
      <c r="J296" s="4" t="s">
        <v>81</v>
      </c>
      <c r="K296" s="5" t="s">
        <v>629</v>
      </c>
      <c r="L296" s="4" t="s">
        <v>627</v>
      </c>
      <c r="M296" s="4" t="s">
        <v>228</v>
      </c>
      <c r="N296" s="4" t="s">
        <v>630</v>
      </c>
      <c r="O296" s="4" t="s">
        <v>1683</v>
      </c>
      <c r="P296" s="4" t="s">
        <v>30</v>
      </c>
      <c r="Q296" s="4" t="s">
        <v>73</v>
      </c>
      <c r="R296" s="4" t="s">
        <v>31</v>
      </c>
      <c r="S296" s="22" t="s">
        <v>228</v>
      </c>
      <c r="T296" s="1" t="s">
        <v>954</v>
      </c>
      <c r="U296" s="17" t="s">
        <v>868</v>
      </c>
      <c r="V296" s="17" t="s">
        <v>869</v>
      </c>
      <c r="W296" s="17">
        <v>6307909000</v>
      </c>
      <c r="X296" s="17">
        <v>63079099</v>
      </c>
      <c r="Y296" s="17">
        <v>6307909899</v>
      </c>
      <c r="Z296" s="17"/>
      <c r="AA296" s="17" t="s">
        <v>25</v>
      </c>
    </row>
    <row r="297" spans="1:27" s="6" customFormat="1" ht="28.5">
      <c r="A297" s="4"/>
      <c r="B297" s="4"/>
      <c r="C297" s="4"/>
      <c r="D297" s="4"/>
      <c r="E297" s="16">
        <f t="shared" si="4"/>
        <v>0</v>
      </c>
      <c r="F297" s="24"/>
      <c r="G297" s="24"/>
      <c r="H297" s="24"/>
      <c r="I297" s="24"/>
      <c r="J297" s="4" t="s">
        <v>81</v>
      </c>
      <c r="K297" s="5" t="s">
        <v>626</v>
      </c>
      <c r="L297" s="4" t="s">
        <v>627</v>
      </c>
      <c r="M297" s="4" t="s">
        <v>228</v>
      </c>
      <c r="N297" s="4" t="s">
        <v>628</v>
      </c>
      <c r="O297" s="4" t="s">
        <v>1683</v>
      </c>
      <c r="P297" s="4" t="s">
        <v>30</v>
      </c>
      <c r="Q297" s="4" t="s">
        <v>73</v>
      </c>
      <c r="R297" s="4" t="s">
        <v>31</v>
      </c>
      <c r="S297" s="22" t="s">
        <v>228</v>
      </c>
      <c r="T297" s="1" t="s">
        <v>953</v>
      </c>
      <c r="U297" s="17" t="s">
        <v>867</v>
      </c>
      <c r="V297" s="17" t="s">
        <v>867</v>
      </c>
      <c r="W297" s="17">
        <v>6505001000</v>
      </c>
      <c r="X297" s="17">
        <v>65050001</v>
      </c>
      <c r="Y297" s="17">
        <v>6505009090</v>
      </c>
      <c r="Z297" s="17"/>
      <c r="AA297" s="17" t="s">
        <v>25</v>
      </c>
    </row>
    <row r="298" spans="1:27" s="6" customFormat="1">
      <c r="A298" s="4"/>
      <c r="B298" s="4"/>
      <c r="C298" s="4"/>
      <c r="D298" s="4"/>
      <c r="E298" s="16">
        <f t="shared" si="4"/>
        <v>0</v>
      </c>
      <c r="F298" s="24"/>
      <c r="G298" s="24"/>
      <c r="H298" s="24"/>
      <c r="I298" s="24"/>
      <c r="J298" s="4" t="s">
        <v>625</v>
      </c>
      <c r="K298" s="5" t="s">
        <v>1704</v>
      </c>
      <c r="L298" s="4" t="s">
        <v>1705</v>
      </c>
      <c r="M298" s="4" t="s">
        <v>45</v>
      </c>
      <c r="N298" s="4" t="s">
        <v>1312</v>
      </c>
      <c r="O298" s="4" t="s">
        <v>1049</v>
      </c>
      <c r="P298" s="4" t="s">
        <v>30</v>
      </c>
      <c r="Q298" s="4" t="s">
        <v>31</v>
      </c>
      <c r="R298" s="4" t="s">
        <v>31</v>
      </c>
      <c r="S298" s="22"/>
      <c r="T298" s="1"/>
      <c r="U298" s="17"/>
      <c r="V298" s="17"/>
      <c r="W298" s="17"/>
      <c r="X298" s="17"/>
      <c r="Y298" s="17" t="s">
        <v>1508</v>
      </c>
      <c r="Z298" s="17"/>
      <c r="AA298" s="17" t="s">
        <v>25</v>
      </c>
    </row>
    <row r="299" spans="1:27" s="6" customFormat="1" ht="85.5">
      <c r="A299" s="4"/>
      <c r="B299" s="4"/>
      <c r="C299" s="4"/>
      <c r="D299" s="4"/>
      <c r="E299" s="16">
        <f t="shared" si="4"/>
        <v>0</v>
      </c>
      <c r="F299" s="24"/>
      <c r="G299" s="24"/>
      <c r="H299" s="24"/>
      <c r="I299" s="24"/>
      <c r="J299" s="4" t="s">
        <v>625</v>
      </c>
      <c r="K299" s="5" t="s">
        <v>1047</v>
      </c>
      <c r="L299" s="4" t="s">
        <v>1048</v>
      </c>
      <c r="M299" s="4" t="s">
        <v>45</v>
      </c>
      <c r="N299" s="4" t="s">
        <v>1312</v>
      </c>
      <c r="O299" s="4" t="s">
        <v>1049</v>
      </c>
      <c r="P299" s="4" t="s">
        <v>30</v>
      </c>
      <c r="Q299" s="4" t="s">
        <v>31</v>
      </c>
      <c r="R299" s="4" t="s">
        <v>31</v>
      </c>
      <c r="S299" s="22"/>
      <c r="T299" s="1"/>
      <c r="U299" s="17" t="s">
        <v>945</v>
      </c>
      <c r="V299" s="17"/>
      <c r="W299" s="17"/>
      <c r="X299" s="17"/>
      <c r="Y299" s="17" t="s">
        <v>1050</v>
      </c>
      <c r="Z299" s="17" t="s">
        <v>2068</v>
      </c>
      <c r="AA299" s="17" t="s">
        <v>25</v>
      </c>
    </row>
    <row r="300" spans="1:27" s="6" customFormat="1" ht="28.5">
      <c r="A300" s="4"/>
      <c r="B300" s="4"/>
      <c r="C300" s="4"/>
      <c r="D300" s="4"/>
      <c r="E300" s="16">
        <f t="shared" si="4"/>
        <v>0</v>
      </c>
      <c r="F300" s="24"/>
      <c r="G300" s="24"/>
      <c r="H300" s="24"/>
      <c r="I300" s="24"/>
      <c r="J300" s="4" t="s">
        <v>625</v>
      </c>
      <c r="K300" s="5" t="s">
        <v>126</v>
      </c>
      <c r="L300" s="4" t="s">
        <v>127</v>
      </c>
      <c r="M300" s="4" t="s">
        <v>45</v>
      </c>
      <c r="N300" s="4" t="s">
        <v>128</v>
      </c>
      <c r="O300" s="4" t="s">
        <v>1831</v>
      </c>
      <c r="P300" s="4" t="s">
        <v>30</v>
      </c>
      <c r="Q300" s="4" t="s">
        <v>31</v>
      </c>
      <c r="R300" s="4" t="s">
        <v>31</v>
      </c>
      <c r="S300" s="26" t="s">
        <v>129</v>
      </c>
      <c r="T300" s="1" t="s">
        <v>130</v>
      </c>
      <c r="U300" s="17" t="s">
        <v>124</v>
      </c>
      <c r="V300" s="17"/>
      <c r="W300" s="17" t="s">
        <v>125</v>
      </c>
      <c r="X300" s="17"/>
      <c r="Y300" s="17"/>
      <c r="Z300" s="17"/>
      <c r="AA300" s="17" t="s">
        <v>25</v>
      </c>
    </row>
    <row r="301" spans="1:27" s="6" customFormat="1" ht="71.25">
      <c r="A301" s="4"/>
      <c r="B301" s="4"/>
      <c r="C301" s="4"/>
      <c r="D301" s="4"/>
      <c r="E301" s="16">
        <f t="shared" si="4"/>
        <v>0</v>
      </c>
      <c r="F301" s="24"/>
      <c r="G301" s="24"/>
      <c r="H301" s="24"/>
      <c r="I301" s="24"/>
      <c r="J301" s="4" t="s">
        <v>625</v>
      </c>
      <c r="K301" s="5" t="s">
        <v>1641</v>
      </c>
      <c r="L301" s="4" t="s">
        <v>1644</v>
      </c>
      <c r="M301" s="4" t="s">
        <v>1643</v>
      </c>
      <c r="N301" s="4" t="s">
        <v>1642</v>
      </c>
      <c r="O301" s="4" t="s">
        <v>2190</v>
      </c>
      <c r="P301" s="4" t="s">
        <v>30</v>
      </c>
      <c r="Q301" s="4"/>
      <c r="R301" s="4" t="s">
        <v>31</v>
      </c>
      <c r="S301" s="26" t="s">
        <v>1645</v>
      </c>
      <c r="T301" s="1"/>
      <c r="U301" s="17" t="s">
        <v>180</v>
      </c>
      <c r="V301" s="17" t="s">
        <v>181</v>
      </c>
      <c r="W301" s="17"/>
      <c r="X301" s="17"/>
      <c r="Y301" s="17" t="s">
        <v>1721</v>
      </c>
      <c r="Z301" s="17"/>
      <c r="AA301" s="17" t="s">
        <v>25</v>
      </c>
    </row>
    <row r="302" spans="1:27" s="6" customFormat="1" ht="28.5">
      <c r="A302" s="4"/>
      <c r="B302" s="4"/>
      <c r="C302" s="4"/>
      <c r="D302" s="4"/>
      <c r="E302" s="16">
        <f t="shared" si="4"/>
        <v>0</v>
      </c>
      <c r="F302" s="24"/>
      <c r="G302" s="24"/>
      <c r="H302" s="24"/>
      <c r="I302" s="24"/>
      <c r="J302" s="4" t="s">
        <v>625</v>
      </c>
      <c r="K302" s="5" t="s">
        <v>1038</v>
      </c>
      <c r="L302" s="4" t="s">
        <v>44</v>
      </c>
      <c r="M302" s="4" t="s">
        <v>45</v>
      </c>
      <c r="N302" s="4"/>
      <c r="O302" s="4" t="s">
        <v>2147</v>
      </c>
      <c r="P302" s="4" t="s">
        <v>30</v>
      </c>
      <c r="Q302" s="4" t="s">
        <v>31</v>
      </c>
      <c r="R302" s="4" t="s">
        <v>31</v>
      </c>
      <c r="S302" s="22" t="s">
        <v>47</v>
      </c>
      <c r="T302" s="1"/>
      <c r="U302" s="17" t="s">
        <v>42</v>
      </c>
      <c r="V302" s="17"/>
      <c r="W302" s="17" t="s">
        <v>43</v>
      </c>
      <c r="X302" s="17"/>
      <c r="Y302" s="17" t="s">
        <v>1039</v>
      </c>
      <c r="Z302" s="17"/>
      <c r="AA302" s="17" t="s">
        <v>25</v>
      </c>
    </row>
    <row r="303" spans="1:27" s="6" customFormat="1" ht="28.5">
      <c r="A303" s="4"/>
      <c r="B303" s="4"/>
      <c r="C303" s="4"/>
      <c r="D303" s="4"/>
      <c r="E303" s="16">
        <f t="shared" si="4"/>
        <v>0</v>
      </c>
      <c r="F303" s="24"/>
      <c r="G303" s="24"/>
      <c r="H303" s="24"/>
      <c r="I303" s="24"/>
      <c r="J303" s="4" t="s">
        <v>625</v>
      </c>
      <c r="K303" s="5" t="s">
        <v>1037</v>
      </c>
      <c r="L303" s="4" t="s">
        <v>44</v>
      </c>
      <c r="M303" s="4" t="s">
        <v>45</v>
      </c>
      <c r="N303" s="4"/>
      <c r="O303" s="4" t="s">
        <v>2147</v>
      </c>
      <c r="P303" s="4" t="s">
        <v>30</v>
      </c>
      <c r="Q303" s="4" t="s">
        <v>31</v>
      </c>
      <c r="R303" s="4" t="s">
        <v>31</v>
      </c>
      <c r="S303" s="22" t="s">
        <v>47</v>
      </c>
      <c r="T303" s="1"/>
      <c r="U303" s="17" t="s">
        <v>42</v>
      </c>
      <c r="V303" s="17"/>
      <c r="W303" s="17" t="s">
        <v>43</v>
      </c>
      <c r="X303" s="17"/>
      <c r="Y303" s="17" t="s">
        <v>1039</v>
      </c>
      <c r="Z303" s="17"/>
      <c r="AA303" s="17" t="s">
        <v>25</v>
      </c>
    </row>
    <row r="304" spans="1:27" s="6" customFormat="1" ht="28.5">
      <c r="A304" s="4"/>
      <c r="B304" s="4"/>
      <c r="C304" s="4"/>
      <c r="D304" s="4"/>
      <c r="E304" s="16">
        <f t="shared" si="4"/>
        <v>0</v>
      </c>
      <c r="F304" s="24"/>
      <c r="G304" s="24"/>
      <c r="H304" s="24"/>
      <c r="I304" s="24"/>
      <c r="J304" s="4" t="s">
        <v>625</v>
      </c>
      <c r="K304" s="5" t="s">
        <v>1629</v>
      </c>
      <c r="L304" s="4" t="s">
        <v>1630</v>
      </c>
      <c r="M304" s="4" t="s">
        <v>1631</v>
      </c>
      <c r="N304" s="4" t="s">
        <v>1632</v>
      </c>
      <c r="O304" s="4" t="s">
        <v>2147</v>
      </c>
      <c r="P304" s="4" t="s">
        <v>30</v>
      </c>
      <c r="Q304" s="4" t="s">
        <v>751</v>
      </c>
      <c r="R304" s="4" t="s">
        <v>31</v>
      </c>
      <c r="S304" s="22" t="s">
        <v>1633</v>
      </c>
      <c r="T304" s="1" t="s">
        <v>1634</v>
      </c>
      <c r="U304" s="17" t="s">
        <v>1628</v>
      </c>
      <c r="V304" s="17" t="s">
        <v>1628</v>
      </c>
      <c r="W304" s="17"/>
      <c r="X304" s="17"/>
      <c r="Y304" s="17" t="s">
        <v>1729</v>
      </c>
      <c r="Z304" s="17"/>
      <c r="AA304" s="17" t="s">
        <v>25</v>
      </c>
    </row>
    <row r="305" spans="1:27" s="6" customFormat="1" ht="28.5">
      <c r="A305" s="4"/>
      <c r="B305" s="4"/>
      <c r="C305" s="4"/>
      <c r="D305" s="4"/>
      <c r="E305" s="16">
        <f t="shared" si="4"/>
        <v>0</v>
      </c>
      <c r="F305" s="24"/>
      <c r="G305" s="24"/>
      <c r="H305" s="24"/>
      <c r="I305" s="24"/>
      <c r="J305" s="4" t="s">
        <v>625</v>
      </c>
      <c r="K305" s="5" t="s">
        <v>277</v>
      </c>
      <c r="L305" s="4" t="s">
        <v>278</v>
      </c>
      <c r="M305" s="4" t="s">
        <v>45</v>
      </c>
      <c r="N305" s="4"/>
      <c r="O305" s="4" t="s">
        <v>2147</v>
      </c>
      <c r="P305" s="4" t="s">
        <v>30</v>
      </c>
      <c r="Q305" s="4" t="s">
        <v>31</v>
      </c>
      <c r="R305" s="4" t="s">
        <v>31</v>
      </c>
      <c r="S305" s="22" t="s">
        <v>279</v>
      </c>
      <c r="T305" s="1"/>
      <c r="U305" s="17" t="s">
        <v>48</v>
      </c>
      <c r="V305" s="17"/>
      <c r="W305" s="17" t="s">
        <v>276</v>
      </c>
      <c r="X305" s="17"/>
      <c r="Y305" s="17"/>
      <c r="Z305" s="17"/>
      <c r="AA305" s="17" t="s">
        <v>25</v>
      </c>
    </row>
    <row r="306" spans="1:27" s="6" customFormat="1" ht="42.75">
      <c r="A306" s="4"/>
      <c r="B306" s="4"/>
      <c r="C306" s="4"/>
      <c r="D306" s="4"/>
      <c r="E306" s="16">
        <f t="shared" si="4"/>
        <v>0</v>
      </c>
      <c r="F306" s="24"/>
      <c r="G306" s="24"/>
      <c r="H306" s="24"/>
      <c r="I306" s="24"/>
      <c r="J306" s="4" t="s">
        <v>625</v>
      </c>
      <c r="K306" s="5" t="s">
        <v>1635</v>
      </c>
      <c r="L306" s="4" t="s">
        <v>1636</v>
      </c>
      <c r="M306" s="4" t="s">
        <v>1637</v>
      </c>
      <c r="N306" s="4" t="s">
        <v>1638</v>
      </c>
      <c r="O306" s="4" t="s">
        <v>2149</v>
      </c>
      <c r="P306" s="4" t="s">
        <v>30</v>
      </c>
      <c r="Q306" s="4" t="s">
        <v>73</v>
      </c>
      <c r="R306" s="4" t="s">
        <v>31</v>
      </c>
      <c r="S306" s="22" t="s">
        <v>1639</v>
      </c>
      <c r="T306" s="1"/>
      <c r="U306" s="17" t="s">
        <v>1066</v>
      </c>
      <c r="V306" s="17" t="s">
        <v>1640</v>
      </c>
      <c r="W306" s="17"/>
      <c r="X306" s="17"/>
      <c r="Y306" s="17" t="s">
        <v>1067</v>
      </c>
      <c r="Z306" s="17"/>
      <c r="AA306" s="17" t="s">
        <v>25</v>
      </c>
    </row>
    <row r="307" spans="1:27" s="6" customFormat="1" ht="85.5">
      <c r="A307" s="4"/>
      <c r="B307" s="4"/>
      <c r="C307" s="4"/>
      <c r="D307" s="4"/>
      <c r="E307" s="16">
        <f t="shared" si="4"/>
        <v>0</v>
      </c>
      <c r="F307" s="24"/>
      <c r="G307" s="24"/>
      <c r="H307" s="24"/>
      <c r="I307" s="24"/>
      <c r="J307" s="4" t="s">
        <v>625</v>
      </c>
      <c r="K307" s="5" t="s">
        <v>182</v>
      </c>
      <c r="L307" s="4" t="s">
        <v>183</v>
      </c>
      <c r="M307" s="4" t="s">
        <v>100</v>
      </c>
      <c r="N307" s="4">
        <v>4332032741</v>
      </c>
      <c r="O307" s="4" t="s">
        <v>2153</v>
      </c>
      <c r="P307" s="4" t="s">
        <v>30</v>
      </c>
      <c r="Q307" s="4" t="s">
        <v>73</v>
      </c>
      <c r="R307" s="4" t="s">
        <v>31</v>
      </c>
      <c r="S307" s="22" t="s">
        <v>184</v>
      </c>
      <c r="T307" s="1" t="s">
        <v>103</v>
      </c>
      <c r="U307" s="17" t="s">
        <v>180</v>
      </c>
      <c r="V307" s="17" t="s">
        <v>181</v>
      </c>
      <c r="W307" s="17" t="s">
        <v>181</v>
      </c>
      <c r="X307" s="17"/>
      <c r="Y307" s="17" t="s">
        <v>1721</v>
      </c>
      <c r="Z307" s="17"/>
      <c r="AA307" s="17" t="s">
        <v>25</v>
      </c>
    </row>
    <row r="308" spans="1:27" s="6" customFormat="1" ht="71.25">
      <c r="A308" s="4"/>
      <c r="B308" s="4"/>
      <c r="C308" s="4"/>
      <c r="D308" s="4"/>
      <c r="E308" s="16">
        <f t="shared" si="4"/>
        <v>0</v>
      </c>
      <c r="F308" s="24"/>
      <c r="G308" s="24"/>
      <c r="H308" s="24"/>
      <c r="I308" s="24"/>
      <c r="J308" s="4" t="s">
        <v>625</v>
      </c>
      <c r="K308" s="5" t="s">
        <v>132</v>
      </c>
      <c r="L308" s="4" t="s">
        <v>133</v>
      </c>
      <c r="M308" s="4" t="s">
        <v>134</v>
      </c>
      <c r="N308" s="4" t="s">
        <v>135</v>
      </c>
      <c r="O308" s="4" t="s">
        <v>1383</v>
      </c>
      <c r="P308" s="4" t="s">
        <v>30</v>
      </c>
      <c r="Q308" s="4" t="s">
        <v>73</v>
      </c>
      <c r="R308" s="4" t="s">
        <v>31</v>
      </c>
      <c r="S308" s="22" t="s">
        <v>136</v>
      </c>
      <c r="T308" s="1" t="s">
        <v>137</v>
      </c>
      <c r="U308" s="17" t="s">
        <v>131</v>
      </c>
      <c r="V308" s="17" t="s">
        <v>131</v>
      </c>
      <c r="W308" s="17" t="s">
        <v>96</v>
      </c>
      <c r="X308" s="17"/>
      <c r="Y308" s="17" t="s">
        <v>1718</v>
      </c>
      <c r="Z308" s="17"/>
      <c r="AA308" s="17" t="s">
        <v>25</v>
      </c>
    </row>
    <row r="309" spans="1:27" s="6" customFormat="1" ht="28.5">
      <c r="A309" s="4"/>
      <c r="B309" s="4"/>
      <c r="C309" s="4"/>
      <c r="D309" s="4"/>
      <c r="E309" s="16">
        <f t="shared" si="4"/>
        <v>0</v>
      </c>
      <c r="F309" s="24"/>
      <c r="G309" s="24"/>
      <c r="H309" s="24"/>
      <c r="I309" s="24"/>
      <c r="J309" s="4" t="s">
        <v>625</v>
      </c>
      <c r="K309" s="5" t="s">
        <v>1713</v>
      </c>
      <c r="L309" s="4" t="s">
        <v>1714</v>
      </c>
      <c r="M309" s="4" t="s">
        <v>1715</v>
      </c>
      <c r="N309" s="4" t="s">
        <v>1716</v>
      </c>
      <c r="O309" s="4" t="s">
        <v>1383</v>
      </c>
      <c r="P309" s="4" t="s">
        <v>30</v>
      </c>
      <c r="Q309" s="4" t="s">
        <v>73</v>
      </c>
      <c r="R309" s="4" t="s">
        <v>31</v>
      </c>
      <c r="S309" s="25" t="s">
        <v>1711</v>
      </c>
      <c r="T309" s="1"/>
      <c r="U309" s="17"/>
      <c r="V309" s="17"/>
      <c r="W309" s="17"/>
      <c r="X309" s="17"/>
      <c r="Y309" s="17" t="s">
        <v>1717</v>
      </c>
      <c r="Z309" s="17"/>
      <c r="AA309" s="17"/>
    </row>
    <row r="310" spans="1:27" s="6" customFormat="1" ht="28.5">
      <c r="A310" s="4"/>
      <c r="B310" s="4"/>
      <c r="C310" s="4"/>
      <c r="D310" s="4"/>
      <c r="E310" s="16">
        <f t="shared" si="4"/>
        <v>0</v>
      </c>
      <c r="F310" s="24"/>
      <c r="G310" s="24"/>
      <c r="H310" s="24"/>
      <c r="I310" s="24"/>
      <c r="J310" s="4" t="s">
        <v>625</v>
      </c>
      <c r="K310" s="5" t="s">
        <v>1724</v>
      </c>
      <c r="L310" s="4" t="s">
        <v>1725</v>
      </c>
      <c r="M310" s="4" t="s">
        <v>1726</v>
      </c>
      <c r="N310" s="4" t="s">
        <v>1727</v>
      </c>
      <c r="O310" s="4" t="s">
        <v>1383</v>
      </c>
      <c r="P310" s="4" t="s">
        <v>30</v>
      </c>
      <c r="Q310" s="4"/>
      <c r="R310" s="4" t="s">
        <v>31</v>
      </c>
      <c r="S310" s="25" t="s">
        <v>1728</v>
      </c>
      <c r="T310" s="1"/>
      <c r="U310" s="17" t="s">
        <v>341</v>
      </c>
      <c r="V310" s="17" t="s">
        <v>1624</v>
      </c>
      <c r="W310" s="17"/>
      <c r="X310" s="17"/>
      <c r="Y310" s="17" t="s">
        <v>1719</v>
      </c>
      <c r="Z310" s="17"/>
      <c r="AA310" s="17" t="s">
        <v>25</v>
      </c>
    </row>
    <row r="311" spans="1:27" s="6" customFormat="1" ht="28.5">
      <c r="A311" s="4"/>
      <c r="B311" s="4"/>
      <c r="C311" s="4"/>
      <c r="D311" s="4"/>
      <c r="E311" s="16">
        <f t="shared" si="4"/>
        <v>0</v>
      </c>
      <c r="F311" s="24"/>
      <c r="G311" s="24"/>
      <c r="H311" s="24"/>
      <c r="I311" s="24"/>
      <c r="J311" s="4" t="s">
        <v>625</v>
      </c>
      <c r="K311" s="5" t="s">
        <v>1707</v>
      </c>
      <c r="L311" s="4" t="s">
        <v>1708</v>
      </c>
      <c r="M311" s="4" t="s">
        <v>1709</v>
      </c>
      <c r="N311" s="4" t="s">
        <v>1710</v>
      </c>
      <c r="O311" s="4" t="s">
        <v>2158</v>
      </c>
      <c r="P311" s="4" t="s">
        <v>30</v>
      </c>
      <c r="Q311" s="4" t="s">
        <v>73</v>
      </c>
      <c r="R311" s="4" t="s">
        <v>31</v>
      </c>
      <c r="S311" s="25" t="s">
        <v>1711</v>
      </c>
      <c r="T311" s="1"/>
      <c r="U311" s="17"/>
      <c r="V311" s="17"/>
      <c r="W311" s="17"/>
      <c r="X311" s="17"/>
      <c r="Y311" s="17" t="s">
        <v>1712</v>
      </c>
      <c r="Z311" s="17"/>
      <c r="AA311" s="17"/>
    </row>
    <row r="312" spans="1:27" s="6" customFormat="1" ht="42.75">
      <c r="A312" s="4"/>
      <c r="B312" s="4"/>
      <c r="C312" s="4"/>
      <c r="D312" s="4"/>
      <c r="E312" s="16">
        <f t="shared" si="4"/>
        <v>0</v>
      </c>
      <c r="F312" s="24"/>
      <c r="G312" s="24"/>
      <c r="H312" s="24"/>
      <c r="I312" s="24"/>
      <c r="J312" s="4" t="s">
        <v>625</v>
      </c>
      <c r="K312" s="5" t="s">
        <v>255</v>
      </c>
      <c r="L312" s="4" t="s">
        <v>256</v>
      </c>
      <c r="M312" s="4" t="s">
        <v>257</v>
      </c>
      <c r="N312" s="4">
        <v>30268984</v>
      </c>
      <c r="O312" s="4" t="s">
        <v>2161</v>
      </c>
      <c r="P312" s="4" t="s">
        <v>30</v>
      </c>
      <c r="Q312" s="4" t="s">
        <v>73</v>
      </c>
      <c r="R312" s="4" t="s">
        <v>31</v>
      </c>
      <c r="S312" s="22" t="s">
        <v>258</v>
      </c>
      <c r="T312" s="1"/>
      <c r="U312" s="17" t="s">
        <v>253</v>
      </c>
      <c r="V312" s="17" t="s">
        <v>1627</v>
      </c>
      <c r="W312" s="17" t="s">
        <v>254</v>
      </c>
      <c r="X312" s="17"/>
      <c r="Y312" s="17" t="s">
        <v>1046</v>
      </c>
      <c r="Z312" s="17"/>
      <c r="AA312" s="17" t="s">
        <v>25</v>
      </c>
    </row>
    <row r="313" spans="1:27" s="6" customFormat="1" ht="42.75">
      <c r="A313" s="4"/>
      <c r="B313" s="4"/>
      <c r="C313" s="4"/>
      <c r="D313" s="4"/>
      <c r="E313" s="16">
        <f t="shared" si="4"/>
        <v>0</v>
      </c>
      <c r="F313" s="24"/>
      <c r="G313" s="24"/>
      <c r="H313" s="24"/>
      <c r="I313" s="24"/>
      <c r="J313" s="4" t="s">
        <v>625</v>
      </c>
      <c r="K313" s="5" t="s">
        <v>1043</v>
      </c>
      <c r="L313" s="4" t="s">
        <v>262</v>
      </c>
      <c r="M313" s="4" t="s">
        <v>257</v>
      </c>
      <c r="N313" s="4" t="s">
        <v>1044</v>
      </c>
      <c r="O313" s="4" t="s">
        <v>2161</v>
      </c>
      <c r="P313" s="4" t="s">
        <v>30</v>
      </c>
      <c r="Q313" s="4" t="s">
        <v>73</v>
      </c>
      <c r="R313" s="4" t="s">
        <v>31</v>
      </c>
      <c r="S313" s="22"/>
      <c r="T313" s="1"/>
      <c r="U313" s="17" t="s">
        <v>259</v>
      </c>
      <c r="V313" s="17" t="s">
        <v>259</v>
      </c>
      <c r="W313" s="17" t="s">
        <v>260</v>
      </c>
      <c r="X313" s="17"/>
      <c r="Y313" s="17" t="s">
        <v>1045</v>
      </c>
      <c r="Z313" s="17"/>
      <c r="AA313" s="17" t="s">
        <v>25</v>
      </c>
    </row>
    <row r="314" spans="1:27" s="6" customFormat="1" ht="42.75">
      <c r="A314" s="4"/>
      <c r="B314" s="4"/>
      <c r="C314" s="4"/>
      <c r="D314" s="4"/>
      <c r="E314" s="16">
        <f t="shared" si="4"/>
        <v>0</v>
      </c>
      <c r="F314" s="24"/>
      <c r="G314" s="24"/>
      <c r="H314" s="24"/>
      <c r="I314" s="24"/>
      <c r="J314" s="4" t="s">
        <v>625</v>
      </c>
      <c r="K314" s="5" t="s">
        <v>261</v>
      </c>
      <c r="L314" s="4" t="s">
        <v>262</v>
      </c>
      <c r="M314" s="4" t="s">
        <v>257</v>
      </c>
      <c r="N314" s="4" t="s">
        <v>263</v>
      </c>
      <c r="O314" s="4" t="s">
        <v>2161</v>
      </c>
      <c r="P314" s="4" t="s">
        <v>30</v>
      </c>
      <c r="Q314" s="4" t="s">
        <v>73</v>
      </c>
      <c r="R314" s="4" t="s">
        <v>31</v>
      </c>
      <c r="S314" s="22" t="s">
        <v>264</v>
      </c>
      <c r="T314" s="1"/>
      <c r="U314" s="17" t="s">
        <v>259</v>
      </c>
      <c r="V314" s="17" t="s">
        <v>259</v>
      </c>
      <c r="W314" s="17" t="s">
        <v>260</v>
      </c>
      <c r="X314" s="17"/>
      <c r="Y314" s="17" t="s">
        <v>1045</v>
      </c>
      <c r="Z314" s="17"/>
      <c r="AA314" s="17" t="s">
        <v>25</v>
      </c>
    </row>
    <row r="315" spans="1:27" s="6" customFormat="1" ht="71.25">
      <c r="A315" s="4"/>
      <c r="B315" s="4"/>
      <c r="C315" s="4"/>
      <c r="D315" s="4"/>
      <c r="E315" s="16">
        <f t="shared" si="4"/>
        <v>0</v>
      </c>
      <c r="F315" s="24"/>
      <c r="G315" s="24"/>
      <c r="H315" s="24"/>
      <c r="I315" s="24"/>
      <c r="J315" s="4" t="s">
        <v>625</v>
      </c>
      <c r="K315" s="5" t="s">
        <v>1051</v>
      </c>
      <c r="L315" s="4" t="s">
        <v>262</v>
      </c>
      <c r="M315" s="4" t="s">
        <v>257</v>
      </c>
      <c r="N315" s="4" t="s">
        <v>1052</v>
      </c>
      <c r="O315" s="4" t="s">
        <v>2161</v>
      </c>
      <c r="P315" s="4" t="s">
        <v>30</v>
      </c>
      <c r="Q315" s="4" t="s">
        <v>73</v>
      </c>
      <c r="R315" s="4" t="s">
        <v>31</v>
      </c>
      <c r="S315" s="22" t="s">
        <v>1053</v>
      </c>
      <c r="T315" s="1"/>
      <c r="U315" s="17" t="s">
        <v>259</v>
      </c>
      <c r="V315" s="17" t="s">
        <v>259</v>
      </c>
      <c r="W315" s="17" t="s">
        <v>260</v>
      </c>
      <c r="X315" s="17"/>
      <c r="Y315" s="17" t="s">
        <v>1045</v>
      </c>
      <c r="Z315" s="17"/>
      <c r="AA315" s="17" t="s">
        <v>25</v>
      </c>
    </row>
    <row r="316" spans="1:27" s="6" customFormat="1" ht="28.5">
      <c r="A316" s="3"/>
      <c r="B316" s="3"/>
      <c r="C316" s="3"/>
      <c r="D316" s="23"/>
      <c r="E316" s="16">
        <f t="shared" si="4"/>
        <v>0</v>
      </c>
      <c r="F316" s="23"/>
      <c r="G316" s="23"/>
      <c r="H316" s="23"/>
      <c r="I316" s="23"/>
      <c r="J316" s="4" t="s">
        <v>625</v>
      </c>
      <c r="K316" s="5" t="s">
        <v>1206</v>
      </c>
      <c r="L316" s="4" t="s">
        <v>1199</v>
      </c>
      <c r="M316" s="4" t="s">
        <v>146</v>
      </c>
      <c r="N316" s="4">
        <v>3436</v>
      </c>
      <c r="O316" s="4" t="s">
        <v>2161</v>
      </c>
      <c r="P316" s="4" t="s">
        <v>30</v>
      </c>
      <c r="Q316" s="4" t="s">
        <v>73</v>
      </c>
      <c r="R316" s="4" t="s">
        <v>31</v>
      </c>
      <c r="S316" s="22" t="s">
        <v>1442</v>
      </c>
      <c r="T316" s="1" t="s">
        <v>1577</v>
      </c>
      <c r="U316" s="17" t="s">
        <v>142</v>
      </c>
      <c r="V316" s="17" t="s">
        <v>1612</v>
      </c>
      <c r="W316" s="17"/>
      <c r="X316" s="17"/>
      <c r="Y316" s="17" t="s">
        <v>143</v>
      </c>
      <c r="Z316" s="17"/>
      <c r="AA316" s="17" t="s">
        <v>25</v>
      </c>
    </row>
    <row r="317" spans="1:27" s="6" customFormat="1" ht="28.5">
      <c r="A317" s="3"/>
      <c r="B317" s="3"/>
      <c r="C317" s="3"/>
      <c r="D317" s="23"/>
      <c r="E317" s="16">
        <f t="shared" si="4"/>
        <v>0</v>
      </c>
      <c r="F317" s="23"/>
      <c r="G317" s="23"/>
      <c r="H317" s="23"/>
      <c r="I317" s="23"/>
      <c r="J317" s="4" t="s">
        <v>625</v>
      </c>
      <c r="K317" s="5" t="s">
        <v>1207</v>
      </c>
      <c r="L317" s="4" t="s">
        <v>1199</v>
      </c>
      <c r="M317" s="4" t="s">
        <v>146</v>
      </c>
      <c r="N317" s="4">
        <v>2117</v>
      </c>
      <c r="O317" s="4" t="s">
        <v>2161</v>
      </c>
      <c r="P317" s="4" t="s">
        <v>30</v>
      </c>
      <c r="Q317" s="4" t="s">
        <v>73</v>
      </c>
      <c r="R317" s="4" t="s">
        <v>31</v>
      </c>
      <c r="S317" s="22" t="s">
        <v>1443</v>
      </c>
      <c r="T317" s="1" t="s">
        <v>1578</v>
      </c>
      <c r="U317" s="17" t="s">
        <v>142</v>
      </c>
      <c r="V317" s="17" t="s">
        <v>1612</v>
      </c>
      <c r="W317" s="17"/>
      <c r="X317" s="17"/>
      <c r="Y317" s="17" t="s">
        <v>143</v>
      </c>
      <c r="Z317" s="17"/>
      <c r="AA317" s="17" t="s">
        <v>25</v>
      </c>
    </row>
    <row r="318" spans="1:27" s="6" customFormat="1" ht="42.75">
      <c r="A318" s="3"/>
      <c r="B318" s="3"/>
      <c r="C318" s="3"/>
      <c r="D318" s="23"/>
      <c r="E318" s="16">
        <f t="shared" si="4"/>
        <v>0</v>
      </c>
      <c r="F318" s="23"/>
      <c r="G318" s="23"/>
      <c r="H318" s="23"/>
      <c r="I318" s="23"/>
      <c r="J318" s="4" t="s">
        <v>625</v>
      </c>
      <c r="K318" s="5" t="s">
        <v>1200</v>
      </c>
      <c r="L318" s="4" t="s">
        <v>1201</v>
      </c>
      <c r="M318" s="4" t="s">
        <v>1358</v>
      </c>
      <c r="N318" s="4" t="s">
        <v>1312</v>
      </c>
      <c r="O318" s="4" t="s">
        <v>2161</v>
      </c>
      <c r="P318" s="4" t="s">
        <v>30</v>
      </c>
      <c r="Q318" s="4" t="s">
        <v>73</v>
      </c>
      <c r="R318" s="4" t="s">
        <v>31</v>
      </c>
      <c r="S318" s="22" t="s">
        <v>1438</v>
      </c>
      <c r="T318" s="1" t="s">
        <v>1573</v>
      </c>
      <c r="U318" s="17" t="s">
        <v>1465</v>
      </c>
      <c r="V318" s="17" t="s">
        <v>1465</v>
      </c>
      <c r="W318" s="17"/>
      <c r="X318" s="17"/>
      <c r="Y318" s="17" t="s">
        <v>1509</v>
      </c>
      <c r="Z318" s="17"/>
      <c r="AA318" s="17" t="s">
        <v>25</v>
      </c>
    </row>
    <row r="319" spans="1:27" s="6" customFormat="1" ht="85.5">
      <c r="A319" s="3"/>
      <c r="B319" s="3"/>
      <c r="C319" s="3"/>
      <c r="D319" s="23"/>
      <c r="E319" s="16">
        <f t="shared" si="4"/>
        <v>0</v>
      </c>
      <c r="F319" s="23"/>
      <c r="G319" s="23"/>
      <c r="H319" s="23"/>
      <c r="I319" s="23"/>
      <c r="J319" s="4" t="s">
        <v>625</v>
      </c>
      <c r="K319" s="5" t="s">
        <v>1198</v>
      </c>
      <c r="L319" s="4" t="s">
        <v>1199</v>
      </c>
      <c r="M319" s="4" t="s">
        <v>1063</v>
      </c>
      <c r="N319" s="4" t="s">
        <v>1313</v>
      </c>
      <c r="O319" s="4" t="s">
        <v>2161</v>
      </c>
      <c r="P319" s="4" t="s">
        <v>30</v>
      </c>
      <c r="Q319" s="4" t="s">
        <v>73</v>
      </c>
      <c r="R319" s="4" t="s">
        <v>31</v>
      </c>
      <c r="S319" s="22" t="s">
        <v>1437</v>
      </c>
      <c r="T319" s="1" t="s">
        <v>1572</v>
      </c>
      <c r="U319" s="17" t="s">
        <v>253</v>
      </c>
      <c r="V319" s="17" t="s">
        <v>1614</v>
      </c>
      <c r="W319" s="17"/>
      <c r="X319" s="17"/>
      <c r="Y319" s="17" t="s">
        <v>1046</v>
      </c>
      <c r="Z319" s="17"/>
      <c r="AA319" s="17" t="s">
        <v>25</v>
      </c>
    </row>
    <row r="320" spans="1:27" s="6" customFormat="1" ht="15">
      <c r="A320" s="3"/>
      <c r="B320" s="3"/>
      <c r="C320" s="3"/>
      <c r="D320" s="23"/>
      <c r="E320" s="16">
        <f t="shared" si="4"/>
        <v>0</v>
      </c>
      <c r="F320" s="23"/>
      <c r="G320" s="23"/>
      <c r="H320" s="23"/>
      <c r="I320" s="23"/>
      <c r="J320" s="4" t="s">
        <v>625</v>
      </c>
      <c r="K320" s="5" t="s">
        <v>1069</v>
      </c>
      <c r="L320" s="4" t="s">
        <v>1070</v>
      </c>
      <c r="M320" s="4" t="s">
        <v>1071</v>
      </c>
      <c r="N320" s="4" t="s">
        <v>1072</v>
      </c>
      <c r="O320" s="4" t="s">
        <v>2161</v>
      </c>
      <c r="P320" s="4" t="s">
        <v>30</v>
      </c>
      <c r="Q320" s="4"/>
      <c r="R320" s="4"/>
      <c r="S320" s="22"/>
      <c r="T320" s="1" t="s">
        <v>1074</v>
      </c>
      <c r="U320" s="17" t="s">
        <v>265</v>
      </c>
      <c r="V320" s="17"/>
      <c r="W320" s="17"/>
      <c r="X320" s="17"/>
      <c r="Y320" s="17" t="s">
        <v>1073</v>
      </c>
      <c r="Z320" s="17"/>
      <c r="AA320" s="17"/>
    </row>
    <row r="321" spans="1:27" s="6" customFormat="1" ht="28.5">
      <c r="A321" s="3"/>
      <c r="B321" s="3"/>
      <c r="C321" s="3"/>
      <c r="D321" s="23"/>
      <c r="E321" s="16">
        <f t="shared" si="4"/>
        <v>0</v>
      </c>
      <c r="F321" s="23"/>
      <c r="G321" s="23"/>
      <c r="H321" s="23"/>
      <c r="I321" s="23"/>
      <c r="J321" s="4" t="s">
        <v>625</v>
      </c>
      <c r="K321" s="5" t="s">
        <v>1204</v>
      </c>
      <c r="L321" s="4" t="s">
        <v>1205</v>
      </c>
      <c r="M321" s="4" t="s">
        <v>45</v>
      </c>
      <c r="N321" s="4" t="s">
        <v>1312</v>
      </c>
      <c r="O321" s="4" t="s">
        <v>2161</v>
      </c>
      <c r="P321" s="4" t="s">
        <v>30</v>
      </c>
      <c r="Q321" s="4" t="s">
        <v>73</v>
      </c>
      <c r="R321" s="4" t="s">
        <v>31</v>
      </c>
      <c r="S321" s="22" t="s">
        <v>1441</v>
      </c>
      <c r="T321" s="1" t="s">
        <v>1576</v>
      </c>
      <c r="U321" s="17" t="s">
        <v>1457</v>
      </c>
      <c r="V321" s="17" t="s">
        <v>1612</v>
      </c>
      <c r="W321" s="17"/>
      <c r="X321" s="17"/>
      <c r="Y321" s="17" t="s">
        <v>1457</v>
      </c>
      <c r="Z321" s="17"/>
      <c r="AA321" s="17" t="s">
        <v>25</v>
      </c>
    </row>
    <row r="322" spans="1:27" s="6" customFormat="1" ht="114">
      <c r="A322" s="3"/>
      <c r="B322" s="3"/>
      <c r="C322" s="3"/>
      <c r="D322" s="23"/>
      <c r="E322" s="16">
        <f t="shared" si="4"/>
        <v>0</v>
      </c>
      <c r="F322" s="23"/>
      <c r="G322" s="23"/>
      <c r="H322" s="23"/>
      <c r="I322" s="23"/>
      <c r="J322" s="4" t="s">
        <v>625</v>
      </c>
      <c r="K322" s="5" t="s">
        <v>1195</v>
      </c>
      <c r="L322" s="4" t="s">
        <v>1604</v>
      </c>
      <c r="M322" s="4" t="s">
        <v>45</v>
      </c>
      <c r="N322" s="4" t="s">
        <v>1312</v>
      </c>
      <c r="O322" s="4" t="s">
        <v>2161</v>
      </c>
      <c r="P322" s="4" t="s">
        <v>30</v>
      </c>
      <c r="Q322" s="4" t="s">
        <v>31</v>
      </c>
      <c r="R322" s="4" t="s">
        <v>31</v>
      </c>
      <c r="S322" s="22" t="s">
        <v>1435</v>
      </c>
      <c r="T322" s="1" t="s">
        <v>1570</v>
      </c>
      <c r="U322" s="17" t="s">
        <v>1463</v>
      </c>
      <c r="V322" s="17" t="s">
        <v>1463</v>
      </c>
      <c r="W322" s="17"/>
      <c r="X322" s="17"/>
      <c r="Y322" s="17" t="s">
        <v>1507</v>
      </c>
      <c r="Z322" s="17" t="s">
        <v>1507</v>
      </c>
      <c r="AA322" s="17" t="s">
        <v>25</v>
      </c>
    </row>
    <row r="323" spans="1:27" s="6" customFormat="1" ht="28.5">
      <c r="A323" s="3"/>
      <c r="B323" s="3"/>
      <c r="C323" s="3"/>
      <c r="D323" s="23"/>
      <c r="E323" s="16">
        <f t="shared" si="4"/>
        <v>0</v>
      </c>
      <c r="F323" s="23"/>
      <c r="G323" s="23"/>
      <c r="H323" s="23"/>
      <c r="I323" s="23"/>
      <c r="J323" s="4" t="s">
        <v>625</v>
      </c>
      <c r="K323" s="5" t="s">
        <v>1061</v>
      </c>
      <c r="L323" s="4" t="s">
        <v>1062</v>
      </c>
      <c r="M323" s="4" t="s">
        <v>1063</v>
      </c>
      <c r="N323" s="4" t="s">
        <v>1064</v>
      </c>
      <c r="O323" s="4" t="s">
        <v>2161</v>
      </c>
      <c r="P323" s="4" t="s">
        <v>30</v>
      </c>
      <c r="Q323" s="4" t="s">
        <v>73</v>
      </c>
      <c r="R323" s="4" t="s">
        <v>31</v>
      </c>
      <c r="S323" s="22" t="s">
        <v>1065</v>
      </c>
      <c r="T323" s="1"/>
      <c r="U323" s="17" t="s">
        <v>1066</v>
      </c>
      <c r="V323" s="17"/>
      <c r="W323" s="17"/>
      <c r="X323" s="17"/>
      <c r="Y323" s="17" t="s">
        <v>1067</v>
      </c>
      <c r="Z323" s="17"/>
      <c r="AA323" s="17"/>
    </row>
    <row r="324" spans="1:27" s="6" customFormat="1" ht="28.5">
      <c r="A324" s="3"/>
      <c r="B324" s="3"/>
      <c r="C324" s="3"/>
      <c r="D324" s="23"/>
      <c r="E324" s="16">
        <f t="shared" ref="E324:E387" si="5">SUM(B324*D324)</f>
        <v>0</v>
      </c>
      <c r="F324" s="23"/>
      <c r="G324" s="23"/>
      <c r="H324" s="23"/>
      <c r="I324" s="23"/>
      <c r="J324" s="4" t="s">
        <v>625</v>
      </c>
      <c r="K324" s="5" t="s">
        <v>1080</v>
      </c>
      <c r="L324" s="4"/>
      <c r="M324" s="4" t="s">
        <v>45</v>
      </c>
      <c r="N324" s="4"/>
      <c r="O324" s="4" t="s">
        <v>2161</v>
      </c>
      <c r="P324" s="4" t="s">
        <v>46</v>
      </c>
      <c r="Q324" s="4" t="s">
        <v>31</v>
      </c>
      <c r="R324" s="4" t="s">
        <v>31</v>
      </c>
      <c r="S324" s="22" t="s">
        <v>1081</v>
      </c>
      <c r="T324" s="1"/>
      <c r="U324" s="17" t="s">
        <v>142</v>
      </c>
      <c r="V324" s="17"/>
      <c r="W324" s="17"/>
      <c r="X324" s="17"/>
      <c r="Y324" s="17" t="s">
        <v>143</v>
      </c>
      <c r="Z324" s="17"/>
      <c r="AA324" s="17"/>
    </row>
    <row r="325" spans="1:27" s="6" customFormat="1" ht="42.75">
      <c r="A325" s="3"/>
      <c r="B325" s="3"/>
      <c r="C325" s="3"/>
      <c r="D325" s="23"/>
      <c r="E325" s="16">
        <f t="shared" si="5"/>
        <v>0</v>
      </c>
      <c r="F325" s="23"/>
      <c r="G325" s="23"/>
      <c r="H325" s="23"/>
      <c r="I325" s="23"/>
      <c r="J325" s="4" t="s">
        <v>625</v>
      </c>
      <c r="K325" s="5" t="s">
        <v>1203</v>
      </c>
      <c r="L325" s="4" t="s">
        <v>1201</v>
      </c>
      <c r="M325" s="4" t="s">
        <v>1360</v>
      </c>
      <c r="N325" s="4" t="s">
        <v>1315</v>
      </c>
      <c r="O325" s="4" t="s">
        <v>2161</v>
      </c>
      <c r="P325" s="4" t="s">
        <v>30</v>
      </c>
      <c r="Q325" s="4" t="s">
        <v>73</v>
      </c>
      <c r="R325" s="4" t="s">
        <v>31</v>
      </c>
      <c r="S325" s="22" t="s">
        <v>1440</v>
      </c>
      <c r="T325" s="1" t="s">
        <v>1575</v>
      </c>
      <c r="U325" s="17" t="s">
        <v>1467</v>
      </c>
      <c r="V325" s="17" t="s">
        <v>1467</v>
      </c>
      <c r="W325" s="17"/>
      <c r="X325" s="17"/>
      <c r="Y325" s="17" t="s">
        <v>1511</v>
      </c>
      <c r="Z325" s="17"/>
      <c r="AA325" s="17" t="s">
        <v>25</v>
      </c>
    </row>
    <row r="326" spans="1:27" s="6" customFormat="1" ht="114">
      <c r="A326" s="3"/>
      <c r="B326" s="3"/>
      <c r="C326" s="3"/>
      <c r="D326" s="23"/>
      <c r="E326" s="16">
        <f t="shared" si="5"/>
        <v>0</v>
      </c>
      <c r="F326" s="23"/>
      <c r="G326" s="23"/>
      <c r="H326" s="23"/>
      <c r="I326" s="23"/>
      <c r="J326" s="4" t="s">
        <v>625</v>
      </c>
      <c r="K326" s="5" t="s">
        <v>338</v>
      </c>
      <c r="L326" s="4" t="s">
        <v>339</v>
      </c>
      <c r="M326" s="4" t="s">
        <v>45</v>
      </c>
      <c r="N326" s="4" t="s">
        <v>1356</v>
      </c>
      <c r="O326" s="4" t="s">
        <v>2165</v>
      </c>
      <c r="P326" s="4" t="s">
        <v>30</v>
      </c>
      <c r="Q326" s="4" t="s">
        <v>31</v>
      </c>
      <c r="R326" s="4" t="s">
        <v>31</v>
      </c>
      <c r="S326" s="22" t="s">
        <v>340</v>
      </c>
      <c r="T326" s="1" t="s">
        <v>1100</v>
      </c>
      <c r="U326" s="17" t="s">
        <v>336</v>
      </c>
      <c r="V326" s="17" t="s">
        <v>927</v>
      </c>
      <c r="W326" s="17" t="s">
        <v>337</v>
      </c>
      <c r="X326" s="17"/>
      <c r="Y326" s="17" t="s">
        <v>1099</v>
      </c>
      <c r="Z326" s="17"/>
      <c r="AA326" s="17" t="s">
        <v>25</v>
      </c>
    </row>
    <row r="327" spans="1:27" s="6" customFormat="1" ht="71.25">
      <c r="A327" s="3"/>
      <c r="B327" s="3"/>
      <c r="C327" s="3"/>
      <c r="D327" s="23"/>
      <c r="E327" s="16">
        <f t="shared" si="5"/>
        <v>0</v>
      </c>
      <c r="F327" s="23"/>
      <c r="G327" s="23"/>
      <c r="H327" s="23"/>
      <c r="I327" s="23"/>
      <c r="J327" s="4" t="s">
        <v>625</v>
      </c>
      <c r="K327" s="5" t="s">
        <v>1202</v>
      </c>
      <c r="L327" s="4" t="s">
        <v>1197</v>
      </c>
      <c r="M327" s="4" t="s">
        <v>1359</v>
      </c>
      <c r="N327" s="4" t="s">
        <v>1314</v>
      </c>
      <c r="O327" s="4" t="s">
        <v>2165</v>
      </c>
      <c r="P327" s="4" t="s">
        <v>30</v>
      </c>
      <c r="Q327" s="4" t="s">
        <v>73</v>
      </c>
      <c r="R327" s="4" t="s">
        <v>31</v>
      </c>
      <c r="S327" s="22" t="s">
        <v>1439</v>
      </c>
      <c r="T327" s="1" t="s">
        <v>1574</v>
      </c>
      <c r="U327" s="17" t="s">
        <v>1466</v>
      </c>
      <c r="V327" s="17" t="s">
        <v>1615</v>
      </c>
      <c r="W327" s="17"/>
      <c r="X327" s="17"/>
      <c r="Y327" s="17" t="s">
        <v>1510</v>
      </c>
      <c r="Z327" s="17"/>
      <c r="AA327" s="17" t="s">
        <v>25</v>
      </c>
    </row>
    <row r="328" spans="1:27" s="6" customFormat="1" ht="28.5">
      <c r="A328" s="3"/>
      <c r="B328" s="3"/>
      <c r="C328" s="3"/>
      <c r="D328" s="23"/>
      <c r="E328" s="16">
        <f t="shared" si="5"/>
        <v>0</v>
      </c>
      <c r="F328" s="23"/>
      <c r="G328" s="23"/>
      <c r="H328" s="23"/>
      <c r="I328" s="23"/>
      <c r="J328" s="4" t="s">
        <v>625</v>
      </c>
      <c r="K328" s="5" t="s">
        <v>139</v>
      </c>
      <c r="L328" s="4" t="s">
        <v>140</v>
      </c>
      <c r="M328" s="4" t="s">
        <v>141</v>
      </c>
      <c r="N328" s="4">
        <v>4331965395</v>
      </c>
      <c r="O328" s="4" t="s">
        <v>2170</v>
      </c>
      <c r="P328" s="4" t="s">
        <v>30</v>
      </c>
      <c r="Q328" s="4" t="s">
        <v>73</v>
      </c>
      <c r="R328" s="4" t="s">
        <v>31</v>
      </c>
      <c r="S328" s="22"/>
      <c r="T328" s="1" t="s">
        <v>1068</v>
      </c>
      <c r="U328" s="17" t="s">
        <v>341</v>
      </c>
      <c r="V328" s="17" t="s">
        <v>1624</v>
      </c>
      <c r="W328" s="17" t="s">
        <v>138</v>
      </c>
      <c r="X328" s="17"/>
      <c r="Y328" s="17" t="s">
        <v>1719</v>
      </c>
      <c r="Z328" s="17"/>
      <c r="AA328" s="17" t="s">
        <v>25</v>
      </c>
    </row>
    <row r="329" spans="1:27" s="6" customFormat="1" ht="71.25">
      <c r="A329" s="3"/>
      <c r="B329" s="3"/>
      <c r="C329" s="3"/>
      <c r="D329" s="23"/>
      <c r="E329" s="16">
        <f t="shared" si="5"/>
        <v>0</v>
      </c>
      <c r="F329" s="23"/>
      <c r="G329" s="23"/>
      <c r="H329" s="23"/>
      <c r="I329" s="23"/>
      <c r="J329" s="4" t="s">
        <v>625</v>
      </c>
      <c r="K329" s="5" t="s">
        <v>144</v>
      </c>
      <c r="L329" s="4" t="s">
        <v>145</v>
      </c>
      <c r="M329" s="4" t="s">
        <v>146</v>
      </c>
      <c r="N329" s="4" t="s">
        <v>147</v>
      </c>
      <c r="O329" s="4" t="s">
        <v>2170</v>
      </c>
      <c r="P329" s="4" t="s">
        <v>30</v>
      </c>
      <c r="Q329" s="4"/>
      <c r="R329" s="4" t="s">
        <v>31</v>
      </c>
      <c r="S329" s="22" t="s">
        <v>148</v>
      </c>
      <c r="T329" s="1" t="s">
        <v>149</v>
      </c>
      <c r="U329" s="17" t="s">
        <v>142</v>
      </c>
      <c r="V329" s="17" t="s">
        <v>1611</v>
      </c>
      <c r="W329" s="17" t="s">
        <v>143</v>
      </c>
      <c r="X329" s="17"/>
      <c r="Y329" s="17" t="s">
        <v>1494</v>
      </c>
      <c r="Z329" s="17"/>
      <c r="AA329" s="17" t="s">
        <v>25</v>
      </c>
    </row>
    <row r="330" spans="1:27" s="6" customFormat="1" ht="28.5">
      <c r="A330" s="3"/>
      <c r="B330" s="3"/>
      <c r="C330" s="3"/>
      <c r="D330" s="23"/>
      <c r="E330" s="16">
        <f t="shared" si="5"/>
        <v>0</v>
      </c>
      <c r="F330" s="23"/>
      <c r="G330" s="23"/>
      <c r="H330" s="23"/>
      <c r="I330" s="23"/>
      <c r="J330" s="4" t="s">
        <v>625</v>
      </c>
      <c r="K330" s="5" t="s">
        <v>1057</v>
      </c>
      <c r="L330" s="4" t="s">
        <v>1058</v>
      </c>
      <c r="M330" s="4" t="s">
        <v>146</v>
      </c>
      <c r="N330" s="4">
        <v>5440</v>
      </c>
      <c r="O330" s="4" t="s">
        <v>2170</v>
      </c>
      <c r="P330" s="4" t="s">
        <v>30</v>
      </c>
      <c r="Q330" s="4"/>
      <c r="R330" s="4" t="s">
        <v>31</v>
      </c>
      <c r="S330" s="22" t="s">
        <v>1060</v>
      </c>
      <c r="T330" s="1"/>
      <c r="U330" s="17" t="s">
        <v>142</v>
      </c>
      <c r="V330" s="17"/>
      <c r="W330" s="17"/>
      <c r="X330" s="17"/>
      <c r="Y330" s="17" t="s">
        <v>143</v>
      </c>
      <c r="Z330" s="17"/>
      <c r="AA330" s="17"/>
    </row>
    <row r="331" spans="1:27" s="6" customFormat="1" ht="42.75">
      <c r="A331" s="3"/>
      <c r="B331" s="3"/>
      <c r="C331" s="3"/>
      <c r="D331" s="23"/>
      <c r="E331" s="16">
        <f t="shared" si="5"/>
        <v>0</v>
      </c>
      <c r="F331" s="23"/>
      <c r="G331" s="23"/>
      <c r="H331" s="23"/>
      <c r="I331" s="23"/>
      <c r="J331" s="4" t="s">
        <v>625</v>
      </c>
      <c r="K331" s="5" t="s">
        <v>118</v>
      </c>
      <c r="L331" s="4" t="s">
        <v>119</v>
      </c>
      <c r="M331" s="4" t="s">
        <v>120</v>
      </c>
      <c r="N331" s="4" t="s">
        <v>121</v>
      </c>
      <c r="O331" s="4" t="s">
        <v>2172</v>
      </c>
      <c r="P331" s="4" t="s">
        <v>30</v>
      </c>
      <c r="Q331" s="4" t="s">
        <v>73</v>
      </c>
      <c r="R331" s="4" t="s">
        <v>31</v>
      </c>
      <c r="S331" s="22" t="s">
        <v>122</v>
      </c>
      <c r="T331" s="1" t="s">
        <v>123</v>
      </c>
      <c r="U331" s="17" t="s">
        <v>116</v>
      </c>
      <c r="V331" s="17" t="s">
        <v>1626</v>
      </c>
      <c r="W331" s="17" t="s">
        <v>117</v>
      </c>
      <c r="X331" s="17"/>
      <c r="Y331" s="17" t="s">
        <v>1720</v>
      </c>
      <c r="Z331" s="17"/>
      <c r="AA331" s="17" t="s">
        <v>25</v>
      </c>
    </row>
    <row r="332" spans="1:27" s="6" customFormat="1" ht="85.5">
      <c r="A332" s="3"/>
      <c r="B332" s="3"/>
      <c r="C332" s="3"/>
      <c r="D332" s="23"/>
      <c r="E332" s="16">
        <f t="shared" si="5"/>
        <v>0</v>
      </c>
      <c r="F332" s="23"/>
      <c r="G332" s="23"/>
      <c r="H332" s="23"/>
      <c r="I332" s="23"/>
      <c r="J332" s="4" t="s">
        <v>625</v>
      </c>
      <c r="K332" s="5" t="s">
        <v>1697</v>
      </c>
      <c r="L332" s="4" t="s">
        <v>1696</v>
      </c>
      <c r="M332" s="4" t="s">
        <v>50</v>
      </c>
      <c r="N332" s="4" t="s">
        <v>51</v>
      </c>
      <c r="O332" s="4" t="s">
        <v>2185</v>
      </c>
      <c r="P332" s="4" t="s">
        <v>30</v>
      </c>
      <c r="Q332" s="4"/>
      <c r="R332" s="4" t="s">
        <v>31</v>
      </c>
      <c r="S332" s="22" t="s">
        <v>52</v>
      </c>
      <c r="T332" s="1" t="s">
        <v>53</v>
      </c>
      <c r="U332" s="17" t="s">
        <v>48</v>
      </c>
      <c r="V332" s="17"/>
      <c r="W332" s="17" t="s">
        <v>49</v>
      </c>
      <c r="X332" s="17"/>
      <c r="Y332" s="17" t="s">
        <v>1040</v>
      </c>
      <c r="Z332" s="17"/>
      <c r="AA332" s="17" t="s">
        <v>25</v>
      </c>
    </row>
    <row r="333" spans="1:27" s="6" customFormat="1" ht="71.25">
      <c r="A333" s="3"/>
      <c r="B333" s="3"/>
      <c r="C333" s="3"/>
      <c r="D333" s="23"/>
      <c r="E333" s="16">
        <f t="shared" si="5"/>
        <v>0</v>
      </c>
      <c r="F333" s="23"/>
      <c r="G333" s="23"/>
      <c r="H333" s="23"/>
      <c r="I333" s="23"/>
      <c r="J333" s="4" t="s">
        <v>625</v>
      </c>
      <c r="K333" s="5" t="s">
        <v>54</v>
      </c>
      <c r="L333" s="4" t="s">
        <v>55</v>
      </c>
      <c r="M333" s="4" t="s">
        <v>56</v>
      </c>
      <c r="N333" s="4" t="s">
        <v>57</v>
      </c>
      <c r="O333" s="4" t="s">
        <v>2185</v>
      </c>
      <c r="P333" s="4" t="s">
        <v>30</v>
      </c>
      <c r="Q333" s="4" t="s">
        <v>73</v>
      </c>
      <c r="R333" s="4" t="s">
        <v>31</v>
      </c>
      <c r="S333" s="22" t="s">
        <v>58</v>
      </c>
      <c r="T333" s="1" t="s">
        <v>59</v>
      </c>
      <c r="U333" s="17" t="s">
        <v>48</v>
      </c>
      <c r="V333" s="17" t="s">
        <v>48</v>
      </c>
      <c r="W333" s="17" t="s">
        <v>49</v>
      </c>
      <c r="X333" s="17"/>
      <c r="Y333" s="17" t="s">
        <v>1040</v>
      </c>
      <c r="Z333" s="17"/>
      <c r="AA333" s="17" t="s">
        <v>25</v>
      </c>
    </row>
    <row r="334" spans="1:27" s="6" customFormat="1" ht="28.5">
      <c r="A334" s="3"/>
      <c r="B334" s="3"/>
      <c r="C334" s="3"/>
      <c r="D334" s="23"/>
      <c r="E334" s="16">
        <f t="shared" si="5"/>
        <v>0</v>
      </c>
      <c r="F334" s="23"/>
      <c r="G334" s="23"/>
      <c r="H334" s="23"/>
      <c r="I334" s="23"/>
      <c r="J334" s="4" t="s">
        <v>625</v>
      </c>
      <c r="K334" s="5" t="s">
        <v>1823</v>
      </c>
      <c r="L334" s="4" t="s">
        <v>1824</v>
      </c>
      <c r="M334" s="4" t="s">
        <v>128</v>
      </c>
      <c r="N334" s="4" t="s">
        <v>128</v>
      </c>
      <c r="O334" s="4" t="s">
        <v>1844</v>
      </c>
      <c r="P334" s="4" t="s">
        <v>427</v>
      </c>
      <c r="Q334" s="4" t="s">
        <v>31</v>
      </c>
      <c r="R334" s="4" t="s">
        <v>31</v>
      </c>
      <c r="S334" s="22"/>
      <c r="T334" s="1" t="s">
        <v>1825</v>
      </c>
      <c r="U334" s="17" t="s">
        <v>1821</v>
      </c>
      <c r="V334" s="17"/>
      <c r="W334" s="17"/>
      <c r="X334" s="17"/>
      <c r="Y334" s="17" t="s">
        <v>1822</v>
      </c>
      <c r="Z334" s="17"/>
      <c r="AA334" s="17" t="s">
        <v>25</v>
      </c>
    </row>
    <row r="335" spans="1:27" s="6" customFormat="1" ht="28.5">
      <c r="A335" s="3"/>
      <c r="B335" s="3"/>
      <c r="C335" s="3"/>
      <c r="D335" s="23"/>
      <c r="E335" s="16">
        <f t="shared" si="5"/>
        <v>0</v>
      </c>
      <c r="F335" s="23"/>
      <c r="G335" s="23"/>
      <c r="H335" s="23"/>
      <c r="I335" s="23"/>
      <c r="J335" s="4" t="s">
        <v>625</v>
      </c>
      <c r="K335" s="5" t="s">
        <v>815</v>
      </c>
      <c r="L335" s="4" t="s">
        <v>1041</v>
      </c>
      <c r="M335" s="4" t="s">
        <v>45</v>
      </c>
      <c r="N335" s="4"/>
      <c r="O335" s="4" t="s">
        <v>1845</v>
      </c>
      <c r="P335" s="4" t="s">
        <v>30</v>
      </c>
      <c r="Q335" s="4" t="s">
        <v>31</v>
      </c>
      <c r="R335" s="4" t="s">
        <v>31</v>
      </c>
      <c r="S335" s="22"/>
      <c r="T335" s="1"/>
      <c r="U335" s="17" t="s">
        <v>1042</v>
      </c>
      <c r="V335" s="17"/>
      <c r="W335" s="17"/>
      <c r="X335" s="17"/>
      <c r="Y335" s="17" t="s">
        <v>1042</v>
      </c>
      <c r="Z335" s="17"/>
      <c r="AA335" s="17"/>
    </row>
    <row r="336" spans="1:27" s="6" customFormat="1" ht="28.5">
      <c r="A336" s="3"/>
      <c r="B336" s="3"/>
      <c r="C336" s="3"/>
      <c r="D336" s="23"/>
      <c r="E336" s="16">
        <f t="shared" si="5"/>
        <v>0</v>
      </c>
      <c r="F336" s="23"/>
      <c r="G336" s="23"/>
      <c r="H336" s="23"/>
      <c r="I336" s="23"/>
      <c r="J336" s="4" t="s">
        <v>625</v>
      </c>
      <c r="K336" s="5" t="s">
        <v>815</v>
      </c>
      <c r="L336" s="4" t="s">
        <v>290</v>
      </c>
      <c r="M336" s="4" t="s">
        <v>811</v>
      </c>
      <c r="N336" s="4" t="s">
        <v>115</v>
      </c>
      <c r="O336" s="4" t="s">
        <v>664</v>
      </c>
      <c r="P336" s="4" t="s">
        <v>30</v>
      </c>
      <c r="Q336" s="4" t="s">
        <v>73</v>
      </c>
      <c r="R336" s="4" t="s">
        <v>31</v>
      </c>
      <c r="S336" s="22" t="s">
        <v>814</v>
      </c>
      <c r="T336" s="1" t="s">
        <v>1005</v>
      </c>
      <c r="U336" s="17" t="s">
        <v>114</v>
      </c>
      <c r="V336" s="17" t="s">
        <v>932</v>
      </c>
      <c r="W336" s="17">
        <v>3924109000</v>
      </c>
      <c r="X336" s="17">
        <v>39241001</v>
      </c>
      <c r="Y336" s="17">
        <v>3924100090</v>
      </c>
      <c r="Z336" s="17"/>
      <c r="AA336" s="17" t="s">
        <v>25</v>
      </c>
    </row>
    <row r="337" spans="1:27" s="6" customFormat="1" ht="71.25">
      <c r="A337" s="3"/>
      <c r="B337" s="3"/>
      <c r="C337" s="3"/>
      <c r="D337" s="23"/>
      <c r="E337" s="16">
        <f t="shared" si="5"/>
        <v>0</v>
      </c>
      <c r="F337" s="23"/>
      <c r="G337" s="23"/>
      <c r="H337" s="23"/>
      <c r="I337" s="23"/>
      <c r="J337" s="4" t="s">
        <v>625</v>
      </c>
      <c r="K337" s="5" t="s">
        <v>1196</v>
      </c>
      <c r="L337" s="4" t="s">
        <v>1197</v>
      </c>
      <c r="M337" s="4" t="s">
        <v>1357</v>
      </c>
      <c r="N337" s="4" t="s">
        <v>1312</v>
      </c>
      <c r="O337" s="4" t="s">
        <v>664</v>
      </c>
      <c r="P337" s="4" t="s">
        <v>30</v>
      </c>
      <c r="Q337" s="4" t="s">
        <v>73</v>
      </c>
      <c r="R337" s="4" t="s">
        <v>31</v>
      </c>
      <c r="S337" s="22" t="s">
        <v>1436</v>
      </c>
      <c r="T337" s="1" t="s">
        <v>1571</v>
      </c>
      <c r="U337" s="17" t="s">
        <v>1464</v>
      </c>
      <c r="V337" s="17" t="s">
        <v>932</v>
      </c>
      <c r="W337" s="17"/>
      <c r="X337" s="17"/>
      <c r="Y337" s="17" t="s">
        <v>1508</v>
      </c>
      <c r="Z337" s="17"/>
      <c r="AA337" s="17" t="s">
        <v>25</v>
      </c>
    </row>
    <row r="338" spans="1:27" s="6" customFormat="1" ht="71.25">
      <c r="A338" s="3"/>
      <c r="B338" s="3"/>
      <c r="C338" s="3"/>
      <c r="D338" s="23"/>
      <c r="E338" s="16">
        <f t="shared" si="5"/>
        <v>0</v>
      </c>
      <c r="F338" s="23"/>
      <c r="G338" s="23"/>
      <c r="H338" s="23"/>
      <c r="I338" s="23"/>
      <c r="J338" s="4" t="s">
        <v>625</v>
      </c>
      <c r="K338" s="5" t="s">
        <v>1646</v>
      </c>
      <c r="L338" s="4" t="s">
        <v>1197</v>
      </c>
      <c r="M338" s="4" t="s">
        <v>1647</v>
      </c>
      <c r="N338" s="4" t="s">
        <v>1648</v>
      </c>
      <c r="O338" s="4" t="s">
        <v>756</v>
      </c>
      <c r="P338" s="4" t="s">
        <v>30</v>
      </c>
      <c r="Q338" s="4" t="s">
        <v>73</v>
      </c>
      <c r="R338" s="4" t="s">
        <v>31</v>
      </c>
      <c r="S338" s="22" t="s">
        <v>1649</v>
      </c>
      <c r="T338" s="1"/>
      <c r="U338" s="17" t="s">
        <v>1466</v>
      </c>
      <c r="V338" s="17" t="s">
        <v>943</v>
      </c>
      <c r="W338" s="17"/>
      <c r="X338" s="17"/>
      <c r="Y338" s="17"/>
      <c r="Z338" s="17"/>
      <c r="AA338" s="17" t="s">
        <v>25</v>
      </c>
    </row>
    <row r="339" spans="1:27" s="6" customFormat="1" ht="71.25">
      <c r="A339" s="3"/>
      <c r="B339" s="3"/>
      <c r="C339" s="3"/>
      <c r="D339" s="23"/>
      <c r="E339" s="16">
        <f t="shared" si="5"/>
        <v>0</v>
      </c>
      <c r="F339" s="23"/>
      <c r="G339" s="23"/>
      <c r="H339" s="23"/>
      <c r="I339" s="23"/>
      <c r="J339" s="4" t="s">
        <v>625</v>
      </c>
      <c r="K339" s="5" t="s">
        <v>90</v>
      </c>
      <c r="L339" s="4" t="s">
        <v>91</v>
      </c>
      <c r="M339" s="4" t="s">
        <v>92</v>
      </c>
      <c r="N339" s="4" t="s">
        <v>93</v>
      </c>
      <c r="O339" s="4" t="s">
        <v>839</v>
      </c>
      <c r="P339" s="4" t="s">
        <v>30</v>
      </c>
      <c r="Q339" s="4" t="s">
        <v>31</v>
      </c>
      <c r="R339" s="4" t="s">
        <v>31</v>
      </c>
      <c r="S339" s="22" t="s">
        <v>94</v>
      </c>
      <c r="T339" s="1"/>
      <c r="U339" s="17" t="s">
        <v>88</v>
      </c>
      <c r="V339" s="17" t="s">
        <v>1625</v>
      </c>
      <c r="W339" s="17" t="s">
        <v>89</v>
      </c>
      <c r="X339" s="17"/>
      <c r="Y339" s="17" t="s">
        <v>88</v>
      </c>
      <c r="Z339" s="17"/>
      <c r="AA339" s="17" t="s">
        <v>25</v>
      </c>
    </row>
    <row r="340" spans="1:27" s="6" customFormat="1" ht="71.25">
      <c r="A340" s="3"/>
      <c r="B340" s="3"/>
      <c r="C340" s="3"/>
      <c r="D340" s="23"/>
      <c r="E340" s="16">
        <f t="shared" si="5"/>
        <v>0</v>
      </c>
      <c r="F340" s="23"/>
      <c r="G340" s="23"/>
      <c r="H340" s="23"/>
      <c r="I340" s="23"/>
      <c r="J340" s="4" t="s">
        <v>625</v>
      </c>
      <c r="K340" s="5" t="s">
        <v>1054</v>
      </c>
      <c r="L340" s="4" t="s">
        <v>91</v>
      </c>
      <c r="M340" s="4" t="s">
        <v>92</v>
      </c>
      <c r="N340" s="4" t="s">
        <v>1055</v>
      </c>
      <c r="O340" s="4" t="s">
        <v>839</v>
      </c>
      <c r="P340" s="4" t="s">
        <v>30</v>
      </c>
      <c r="Q340" s="4" t="s">
        <v>31</v>
      </c>
      <c r="R340" s="4" t="s">
        <v>31</v>
      </c>
      <c r="S340" s="22" t="s">
        <v>1056</v>
      </c>
      <c r="T340" s="1"/>
      <c r="U340" s="17" t="s">
        <v>88</v>
      </c>
      <c r="V340" s="17" t="s">
        <v>1625</v>
      </c>
      <c r="W340" s="17" t="s">
        <v>89</v>
      </c>
      <c r="X340" s="17"/>
      <c r="Y340" s="17" t="s">
        <v>88</v>
      </c>
      <c r="Z340" s="17"/>
      <c r="AA340" s="17" t="s">
        <v>25</v>
      </c>
    </row>
    <row r="341" spans="1:27" s="6" customFormat="1" ht="42.75">
      <c r="A341" s="3"/>
      <c r="B341" s="3"/>
      <c r="C341" s="3"/>
      <c r="D341" s="23"/>
      <c r="E341" s="16">
        <f t="shared" si="5"/>
        <v>0</v>
      </c>
      <c r="F341" s="23"/>
      <c r="G341" s="23"/>
      <c r="H341" s="23"/>
      <c r="I341" s="23"/>
      <c r="J341" s="4" t="s">
        <v>625</v>
      </c>
      <c r="K341" s="5" t="s">
        <v>175</v>
      </c>
      <c r="L341" s="4" t="s">
        <v>176</v>
      </c>
      <c r="M341" s="4" t="s">
        <v>177</v>
      </c>
      <c r="N341" s="4" t="s">
        <v>178</v>
      </c>
      <c r="O341" s="4" t="s">
        <v>2167</v>
      </c>
      <c r="P341" s="4" t="s">
        <v>30</v>
      </c>
      <c r="Q341" s="4" t="s">
        <v>315</v>
      </c>
      <c r="R341" s="4" t="s">
        <v>31</v>
      </c>
      <c r="S341" s="22" t="s">
        <v>179</v>
      </c>
      <c r="T341" s="1" t="s">
        <v>1084</v>
      </c>
      <c r="U341" s="17" t="s">
        <v>42</v>
      </c>
      <c r="V341" s="17" t="s">
        <v>42</v>
      </c>
      <c r="W341" s="17" t="s">
        <v>174</v>
      </c>
      <c r="X341" s="17"/>
      <c r="Y341" s="17" t="s">
        <v>1039</v>
      </c>
      <c r="Z341" s="17"/>
      <c r="AA341" s="17" t="s">
        <v>25</v>
      </c>
    </row>
    <row r="342" spans="1:27" s="6" customFormat="1" ht="28.5">
      <c r="A342" s="3"/>
      <c r="B342" s="3"/>
      <c r="C342" s="3"/>
      <c r="D342" s="23"/>
      <c r="E342" s="16">
        <f t="shared" si="5"/>
        <v>0</v>
      </c>
      <c r="F342" s="23"/>
      <c r="G342" s="23"/>
      <c r="H342" s="23"/>
      <c r="I342" s="23"/>
      <c r="J342" s="4" t="s">
        <v>625</v>
      </c>
      <c r="K342" s="5" t="s">
        <v>206</v>
      </c>
      <c r="L342" s="4" t="s">
        <v>207</v>
      </c>
      <c r="M342" s="4" t="s">
        <v>45</v>
      </c>
      <c r="N342" s="4" t="s">
        <v>128</v>
      </c>
      <c r="O342" s="4" t="s">
        <v>2194</v>
      </c>
      <c r="P342" s="4"/>
      <c r="Q342" s="4"/>
      <c r="R342" s="4"/>
      <c r="S342" s="22"/>
      <c r="T342" s="1" t="s">
        <v>208</v>
      </c>
      <c r="U342" s="17" t="s">
        <v>42</v>
      </c>
      <c r="V342" s="17"/>
      <c r="W342" s="17" t="s">
        <v>174</v>
      </c>
      <c r="X342" s="17"/>
      <c r="Y342" s="17"/>
      <c r="Z342" s="17"/>
      <c r="AA342" s="17" t="s">
        <v>25</v>
      </c>
    </row>
    <row r="343" spans="1:27" s="6" customFormat="1" ht="28.5">
      <c r="A343" s="3"/>
      <c r="B343" s="3"/>
      <c r="C343" s="3"/>
      <c r="D343" s="23"/>
      <c r="E343" s="16">
        <f t="shared" si="5"/>
        <v>0</v>
      </c>
      <c r="F343" s="23"/>
      <c r="G343" s="23"/>
      <c r="H343" s="23"/>
      <c r="I343" s="23"/>
      <c r="J343" s="4" t="s">
        <v>357</v>
      </c>
      <c r="K343" s="5" t="s">
        <v>370</v>
      </c>
      <c r="L343" s="4" t="s">
        <v>618</v>
      </c>
      <c r="M343" s="4"/>
      <c r="N343" s="4"/>
      <c r="O343" s="4" t="s">
        <v>1036</v>
      </c>
      <c r="P343" s="4" t="s">
        <v>30</v>
      </c>
      <c r="Q343" s="4" t="s">
        <v>31</v>
      </c>
      <c r="R343" s="4" t="s">
        <v>31</v>
      </c>
      <c r="S343" s="22"/>
      <c r="T343" s="1"/>
      <c r="U343" s="17" t="s">
        <v>369</v>
      </c>
      <c r="V343" s="17"/>
      <c r="W343" s="17"/>
      <c r="X343" s="17"/>
      <c r="Y343" s="17"/>
      <c r="Z343" s="17"/>
      <c r="AA343" s="17" t="s">
        <v>128</v>
      </c>
    </row>
    <row r="344" spans="1:27" s="6" customFormat="1" ht="28.5">
      <c r="A344" s="3"/>
      <c r="B344" s="3"/>
      <c r="C344" s="3"/>
      <c r="D344" s="23"/>
      <c r="E344" s="16">
        <f t="shared" si="5"/>
        <v>0</v>
      </c>
      <c r="F344" s="23"/>
      <c r="G344" s="23"/>
      <c r="H344" s="23"/>
      <c r="I344" s="23"/>
      <c r="J344" s="4" t="s">
        <v>357</v>
      </c>
      <c r="K344" s="5" t="s">
        <v>374</v>
      </c>
      <c r="L344" s="4" t="s">
        <v>618</v>
      </c>
      <c r="M344" s="4"/>
      <c r="N344" s="4"/>
      <c r="O344" s="4" t="s">
        <v>1036</v>
      </c>
      <c r="P344" s="4" t="s">
        <v>30</v>
      </c>
      <c r="Q344" s="4" t="s">
        <v>31</v>
      </c>
      <c r="R344" s="4" t="s">
        <v>31</v>
      </c>
      <c r="S344" s="22"/>
      <c r="T344" s="1"/>
      <c r="U344" s="17" t="s">
        <v>373</v>
      </c>
      <c r="V344" s="17"/>
      <c r="W344" s="17"/>
      <c r="X344" s="17"/>
      <c r="Y344" s="17"/>
      <c r="Z344" s="17"/>
      <c r="AA344" s="17" t="s">
        <v>128</v>
      </c>
    </row>
    <row r="345" spans="1:27" s="6" customFormat="1" ht="28.5">
      <c r="A345" s="3"/>
      <c r="B345" s="3"/>
      <c r="C345" s="3"/>
      <c r="D345" s="23"/>
      <c r="E345" s="16">
        <f t="shared" si="5"/>
        <v>0</v>
      </c>
      <c r="F345" s="23"/>
      <c r="G345" s="23"/>
      <c r="H345" s="23"/>
      <c r="I345" s="23"/>
      <c r="J345" s="4" t="s">
        <v>357</v>
      </c>
      <c r="K345" s="5" t="s">
        <v>372</v>
      </c>
      <c r="L345" s="4" t="s">
        <v>618</v>
      </c>
      <c r="M345" s="4"/>
      <c r="N345" s="4"/>
      <c r="O345" s="4" t="s">
        <v>1036</v>
      </c>
      <c r="P345" s="4" t="s">
        <v>30</v>
      </c>
      <c r="Q345" s="4" t="s">
        <v>31</v>
      </c>
      <c r="R345" s="4" t="s">
        <v>31</v>
      </c>
      <c r="S345" s="22"/>
      <c r="T345" s="1"/>
      <c r="U345" s="17" t="s">
        <v>371</v>
      </c>
      <c r="V345" s="17"/>
      <c r="W345" s="17"/>
      <c r="X345" s="17"/>
      <c r="Y345" s="17"/>
      <c r="Z345" s="17"/>
      <c r="AA345" s="17" t="s">
        <v>128</v>
      </c>
    </row>
    <row r="346" spans="1:27" s="6" customFormat="1" ht="57">
      <c r="A346" s="3"/>
      <c r="B346" s="3"/>
      <c r="C346" s="3"/>
      <c r="D346" s="23"/>
      <c r="E346" s="16">
        <f t="shared" si="5"/>
        <v>0</v>
      </c>
      <c r="F346" s="23"/>
      <c r="G346" s="23"/>
      <c r="H346" s="23"/>
      <c r="I346" s="23"/>
      <c r="J346" s="4" t="s">
        <v>357</v>
      </c>
      <c r="K346" s="5" t="s">
        <v>380</v>
      </c>
      <c r="L346" s="4" t="s">
        <v>618</v>
      </c>
      <c r="M346" s="4"/>
      <c r="N346" s="4"/>
      <c r="O346" s="4" t="s">
        <v>1036</v>
      </c>
      <c r="P346" s="4" t="s">
        <v>30</v>
      </c>
      <c r="Q346" s="4" t="s">
        <v>31</v>
      </c>
      <c r="R346" s="4" t="s">
        <v>31</v>
      </c>
      <c r="S346" s="22"/>
      <c r="T346" s="1"/>
      <c r="U346" s="17" t="s">
        <v>379</v>
      </c>
      <c r="V346" s="17"/>
      <c r="W346" s="17"/>
      <c r="X346" s="17"/>
      <c r="Y346" s="17"/>
      <c r="Z346" s="17"/>
      <c r="AA346" s="17" t="s">
        <v>128</v>
      </c>
    </row>
    <row r="347" spans="1:27" s="6" customFormat="1" ht="42.75">
      <c r="A347" s="3"/>
      <c r="B347" s="3"/>
      <c r="C347" s="3"/>
      <c r="D347" s="23"/>
      <c r="E347" s="16">
        <f t="shared" si="5"/>
        <v>0</v>
      </c>
      <c r="F347" s="23"/>
      <c r="G347" s="23"/>
      <c r="H347" s="23"/>
      <c r="I347" s="23"/>
      <c r="J347" s="4" t="s">
        <v>357</v>
      </c>
      <c r="K347" s="5" t="s">
        <v>382</v>
      </c>
      <c r="L347" s="4" t="s">
        <v>618</v>
      </c>
      <c r="M347" s="4"/>
      <c r="N347" s="4"/>
      <c r="O347" s="4" t="s">
        <v>1036</v>
      </c>
      <c r="P347" s="4" t="s">
        <v>30</v>
      </c>
      <c r="Q347" s="4" t="s">
        <v>31</v>
      </c>
      <c r="R347" s="4" t="s">
        <v>31</v>
      </c>
      <c r="S347" s="22"/>
      <c r="T347" s="1"/>
      <c r="U347" s="17" t="s">
        <v>381</v>
      </c>
      <c r="V347" s="17"/>
      <c r="W347" s="17"/>
      <c r="X347" s="17"/>
      <c r="Y347" s="17"/>
      <c r="Z347" s="17"/>
      <c r="AA347" s="17" t="s">
        <v>128</v>
      </c>
    </row>
    <row r="348" spans="1:27" s="6" customFormat="1" ht="28.5">
      <c r="A348" s="3"/>
      <c r="B348" s="3"/>
      <c r="C348" s="3"/>
      <c r="D348" s="23"/>
      <c r="E348" s="16">
        <f t="shared" si="5"/>
        <v>0</v>
      </c>
      <c r="F348" s="23"/>
      <c r="G348" s="23"/>
      <c r="H348" s="23"/>
      <c r="I348" s="23"/>
      <c r="J348" s="4" t="s">
        <v>357</v>
      </c>
      <c r="K348" s="5" t="s">
        <v>368</v>
      </c>
      <c r="L348" s="4" t="s">
        <v>618</v>
      </c>
      <c r="M348" s="4"/>
      <c r="N348" s="4"/>
      <c r="O348" s="4" t="s">
        <v>1036</v>
      </c>
      <c r="P348" s="4" t="s">
        <v>30</v>
      </c>
      <c r="Q348" s="4" t="s">
        <v>31</v>
      </c>
      <c r="R348" s="4" t="s">
        <v>31</v>
      </c>
      <c r="S348" s="22"/>
      <c r="T348" s="1"/>
      <c r="U348" s="17" t="s">
        <v>367</v>
      </c>
      <c r="V348" s="17"/>
      <c r="W348" s="17"/>
      <c r="X348" s="17"/>
      <c r="Y348" s="17"/>
      <c r="Z348" s="17"/>
      <c r="AA348" s="17" t="s">
        <v>128</v>
      </c>
    </row>
    <row r="349" spans="1:27" s="6" customFormat="1" ht="28.5">
      <c r="A349" s="3"/>
      <c r="B349" s="3"/>
      <c r="C349" s="3"/>
      <c r="D349" s="23"/>
      <c r="E349" s="16">
        <f t="shared" si="5"/>
        <v>0</v>
      </c>
      <c r="F349" s="23"/>
      <c r="G349" s="23"/>
      <c r="H349" s="23"/>
      <c r="I349" s="23"/>
      <c r="J349" s="4" t="s">
        <v>357</v>
      </c>
      <c r="K349" s="5" t="s">
        <v>358</v>
      </c>
      <c r="L349" s="4" t="s">
        <v>618</v>
      </c>
      <c r="M349" s="4"/>
      <c r="N349" s="4"/>
      <c r="O349" s="4" t="s">
        <v>1036</v>
      </c>
      <c r="P349" s="4" t="s">
        <v>30</v>
      </c>
      <c r="Q349" s="4" t="s">
        <v>31</v>
      </c>
      <c r="R349" s="4" t="s">
        <v>31</v>
      </c>
      <c r="S349" s="22"/>
      <c r="T349" s="1"/>
      <c r="U349" s="17" t="s">
        <v>356</v>
      </c>
      <c r="V349" s="17"/>
      <c r="W349" s="17"/>
      <c r="X349" s="17"/>
      <c r="Y349" s="17"/>
      <c r="Z349" s="17"/>
      <c r="AA349" s="17" t="s">
        <v>128</v>
      </c>
    </row>
    <row r="350" spans="1:27" s="6" customFormat="1" ht="28.5">
      <c r="A350" s="3"/>
      <c r="B350" s="3"/>
      <c r="C350" s="3"/>
      <c r="D350" s="23"/>
      <c r="E350" s="16">
        <f t="shared" si="5"/>
        <v>0</v>
      </c>
      <c r="F350" s="23"/>
      <c r="G350" s="23"/>
      <c r="H350" s="23"/>
      <c r="I350" s="23"/>
      <c r="J350" s="4" t="s">
        <v>357</v>
      </c>
      <c r="K350" s="5" t="s">
        <v>366</v>
      </c>
      <c r="L350" s="4" t="s">
        <v>618</v>
      </c>
      <c r="M350" s="4"/>
      <c r="N350" s="4"/>
      <c r="O350" s="4" t="s">
        <v>1036</v>
      </c>
      <c r="P350" s="4" t="s">
        <v>30</v>
      </c>
      <c r="Q350" s="4" t="s">
        <v>31</v>
      </c>
      <c r="R350" s="4" t="s">
        <v>31</v>
      </c>
      <c r="S350" s="22"/>
      <c r="T350" s="1"/>
      <c r="U350" s="17" t="s">
        <v>365</v>
      </c>
      <c r="V350" s="17"/>
      <c r="W350" s="17"/>
      <c r="X350" s="17"/>
      <c r="Y350" s="17"/>
      <c r="Z350" s="17"/>
      <c r="AA350" s="17" t="s">
        <v>128</v>
      </c>
    </row>
    <row r="351" spans="1:27" ht="42.75">
      <c r="E351" s="16">
        <f t="shared" si="5"/>
        <v>0</v>
      </c>
      <c r="J351" s="4" t="s">
        <v>357</v>
      </c>
      <c r="K351" s="5" t="s">
        <v>384</v>
      </c>
      <c r="L351" s="4" t="s">
        <v>618</v>
      </c>
      <c r="M351" s="4"/>
      <c r="N351" s="4"/>
      <c r="O351" s="4" t="s">
        <v>1036</v>
      </c>
      <c r="P351" s="4" t="s">
        <v>30</v>
      </c>
      <c r="Q351" s="4" t="s">
        <v>31</v>
      </c>
      <c r="R351" s="4" t="s">
        <v>31</v>
      </c>
      <c r="S351" s="22"/>
      <c r="T351" s="1"/>
      <c r="U351" s="17" t="s">
        <v>383</v>
      </c>
      <c r="V351" s="17"/>
      <c r="W351" s="17"/>
      <c r="X351" s="17"/>
      <c r="Y351" s="17"/>
      <c r="Z351" s="17"/>
      <c r="AA351" s="17" t="s">
        <v>128</v>
      </c>
    </row>
    <row r="352" spans="1:27" ht="28.5">
      <c r="E352" s="16">
        <f t="shared" si="5"/>
        <v>0</v>
      </c>
      <c r="J352" s="4" t="s">
        <v>357</v>
      </c>
      <c r="K352" s="5" t="s">
        <v>386</v>
      </c>
      <c r="L352" s="4" t="s">
        <v>618</v>
      </c>
      <c r="M352" s="4"/>
      <c r="N352" s="4"/>
      <c r="O352" s="4" t="s">
        <v>1036</v>
      </c>
      <c r="P352" s="4" t="s">
        <v>30</v>
      </c>
      <c r="Q352" s="4" t="s">
        <v>31</v>
      </c>
      <c r="R352" s="4" t="s">
        <v>31</v>
      </c>
      <c r="S352" s="22"/>
      <c r="T352" s="1"/>
      <c r="U352" s="17" t="s">
        <v>385</v>
      </c>
      <c r="V352" s="17"/>
      <c r="W352" s="17"/>
      <c r="X352" s="17"/>
      <c r="Y352" s="17"/>
      <c r="Z352" s="17"/>
      <c r="AA352" s="17" t="s">
        <v>128</v>
      </c>
    </row>
    <row r="353" spans="5:27" ht="71.25">
      <c r="E353" s="16">
        <f t="shared" si="5"/>
        <v>0</v>
      </c>
      <c r="J353" s="4" t="s">
        <v>357</v>
      </c>
      <c r="K353" s="5" t="s">
        <v>388</v>
      </c>
      <c r="L353" s="4" t="s">
        <v>618</v>
      </c>
      <c r="M353" s="4"/>
      <c r="N353" s="4"/>
      <c r="O353" s="4" t="s">
        <v>1036</v>
      </c>
      <c r="P353" s="4" t="s">
        <v>30</v>
      </c>
      <c r="Q353" s="4" t="s">
        <v>31</v>
      </c>
      <c r="R353" s="4" t="s">
        <v>31</v>
      </c>
      <c r="S353" s="22"/>
      <c r="T353" s="1"/>
      <c r="U353" s="17" t="s">
        <v>387</v>
      </c>
      <c r="V353" s="17"/>
      <c r="W353" s="17"/>
      <c r="X353" s="17"/>
      <c r="Y353" s="17"/>
      <c r="Z353" s="17"/>
      <c r="AA353" s="17" t="s">
        <v>128</v>
      </c>
    </row>
    <row r="354" spans="5:27" ht="71.25">
      <c r="E354" s="16">
        <f t="shared" si="5"/>
        <v>0</v>
      </c>
      <c r="J354" s="4" t="s">
        <v>357</v>
      </c>
      <c r="K354" s="5" t="s">
        <v>390</v>
      </c>
      <c r="L354" s="4" t="s">
        <v>618</v>
      </c>
      <c r="M354" s="4"/>
      <c r="N354" s="4"/>
      <c r="O354" s="4" t="s">
        <v>1036</v>
      </c>
      <c r="P354" s="4" t="s">
        <v>30</v>
      </c>
      <c r="Q354" s="4" t="s">
        <v>31</v>
      </c>
      <c r="R354" s="4" t="s">
        <v>31</v>
      </c>
      <c r="S354" s="22"/>
      <c r="T354" s="1"/>
      <c r="U354" s="17" t="s">
        <v>389</v>
      </c>
      <c r="V354" s="17"/>
      <c r="W354" s="17"/>
      <c r="X354" s="17"/>
      <c r="Y354" s="17"/>
      <c r="Z354" s="17"/>
      <c r="AA354" s="17" t="s">
        <v>128</v>
      </c>
    </row>
    <row r="355" spans="5:27">
      <c r="E355" s="16">
        <f t="shared" si="5"/>
        <v>0</v>
      </c>
      <c r="J355" s="4" t="s">
        <v>357</v>
      </c>
      <c r="K355" s="5" t="s">
        <v>362</v>
      </c>
      <c r="L355" s="4" t="s">
        <v>618</v>
      </c>
      <c r="M355" s="4"/>
      <c r="N355" s="4"/>
      <c r="O355" s="4" t="s">
        <v>1036</v>
      </c>
      <c r="P355" s="4" t="s">
        <v>30</v>
      </c>
      <c r="Q355" s="4" t="s">
        <v>31</v>
      </c>
      <c r="R355" s="4" t="s">
        <v>31</v>
      </c>
      <c r="S355" s="22"/>
      <c r="T355" s="1"/>
      <c r="U355" s="17" t="s">
        <v>361</v>
      </c>
      <c r="V355" s="17"/>
      <c r="W355" s="17"/>
      <c r="X355" s="17"/>
      <c r="Y355" s="17"/>
      <c r="Z355" s="17"/>
      <c r="AA355" s="17" t="s">
        <v>128</v>
      </c>
    </row>
    <row r="356" spans="5:27">
      <c r="E356" s="16">
        <f t="shared" si="5"/>
        <v>0</v>
      </c>
      <c r="J356" s="4" t="s">
        <v>357</v>
      </c>
      <c r="K356" s="5" t="s">
        <v>364</v>
      </c>
      <c r="L356" s="4" t="s">
        <v>618</v>
      </c>
      <c r="M356" s="4"/>
      <c r="N356" s="4"/>
      <c r="O356" s="4" t="s">
        <v>1036</v>
      </c>
      <c r="P356" s="4" t="s">
        <v>30</v>
      </c>
      <c r="Q356" s="4" t="s">
        <v>31</v>
      </c>
      <c r="R356" s="4" t="s">
        <v>31</v>
      </c>
      <c r="S356" s="22"/>
      <c r="T356" s="1"/>
      <c r="U356" s="17" t="s">
        <v>363</v>
      </c>
      <c r="V356" s="17"/>
      <c r="W356" s="17"/>
      <c r="X356" s="17"/>
      <c r="Y356" s="17"/>
      <c r="Z356" s="17"/>
      <c r="AA356" s="17" t="s">
        <v>128</v>
      </c>
    </row>
    <row r="357" spans="5:27" ht="28.5">
      <c r="E357" s="16">
        <f t="shared" si="5"/>
        <v>0</v>
      </c>
      <c r="J357" s="4" t="s">
        <v>357</v>
      </c>
      <c r="K357" s="5" t="s">
        <v>398</v>
      </c>
      <c r="L357" s="4" t="s">
        <v>618</v>
      </c>
      <c r="M357" s="4"/>
      <c r="N357" s="4"/>
      <c r="O357" s="4" t="s">
        <v>1036</v>
      </c>
      <c r="P357" s="4" t="s">
        <v>30</v>
      </c>
      <c r="Q357" s="4" t="s">
        <v>31</v>
      </c>
      <c r="R357" s="4" t="s">
        <v>31</v>
      </c>
      <c r="S357" s="22"/>
      <c r="T357" s="1"/>
      <c r="U357" s="17" t="s">
        <v>397</v>
      </c>
      <c r="V357" s="17"/>
      <c r="W357" s="17"/>
      <c r="X357" s="17"/>
      <c r="Y357" s="17"/>
      <c r="Z357" s="17"/>
      <c r="AA357" s="17" t="s">
        <v>128</v>
      </c>
    </row>
    <row r="358" spans="5:27" ht="42.75">
      <c r="E358" s="16">
        <f t="shared" si="5"/>
        <v>0</v>
      </c>
      <c r="J358" s="4" t="s">
        <v>357</v>
      </c>
      <c r="K358" s="5" t="s">
        <v>396</v>
      </c>
      <c r="L358" s="4" t="s">
        <v>618</v>
      </c>
      <c r="M358" s="4"/>
      <c r="N358" s="4"/>
      <c r="O358" s="4" t="s">
        <v>1036</v>
      </c>
      <c r="P358" s="4" t="s">
        <v>30</v>
      </c>
      <c r="Q358" s="4" t="s">
        <v>31</v>
      </c>
      <c r="R358" s="4" t="s">
        <v>31</v>
      </c>
      <c r="S358" s="22"/>
      <c r="T358" s="1"/>
      <c r="U358" s="17" t="s">
        <v>395</v>
      </c>
      <c r="V358" s="17"/>
      <c r="W358" s="17"/>
      <c r="X358" s="17"/>
      <c r="Y358" s="17"/>
      <c r="Z358" s="17"/>
      <c r="AA358" s="17" t="s">
        <v>128</v>
      </c>
    </row>
    <row r="359" spans="5:27">
      <c r="E359" s="16">
        <f t="shared" si="5"/>
        <v>0</v>
      </c>
      <c r="J359" s="4" t="s">
        <v>357</v>
      </c>
      <c r="K359" s="5" t="s">
        <v>360</v>
      </c>
      <c r="L359" s="4" t="s">
        <v>618</v>
      </c>
      <c r="M359" s="4"/>
      <c r="N359" s="4"/>
      <c r="O359" s="4" t="s">
        <v>1036</v>
      </c>
      <c r="P359" s="4" t="s">
        <v>30</v>
      </c>
      <c r="Q359" s="4" t="s">
        <v>31</v>
      </c>
      <c r="R359" s="4" t="s">
        <v>31</v>
      </c>
      <c r="S359" s="22"/>
      <c r="T359" s="1"/>
      <c r="U359" s="17" t="s">
        <v>359</v>
      </c>
      <c r="V359" s="17"/>
      <c r="W359" s="17"/>
      <c r="X359" s="17"/>
      <c r="Y359" s="17"/>
      <c r="Z359" s="17"/>
      <c r="AA359" s="17" t="s">
        <v>128</v>
      </c>
    </row>
    <row r="360" spans="5:27">
      <c r="E360" s="16">
        <f t="shared" si="5"/>
        <v>0</v>
      </c>
      <c r="J360" s="4" t="s">
        <v>357</v>
      </c>
      <c r="K360" s="5" t="s">
        <v>619</v>
      </c>
      <c r="L360" s="4" t="s">
        <v>618</v>
      </c>
      <c r="M360" s="4"/>
      <c r="N360" s="4"/>
      <c r="O360" s="4" t="s">
        <v>1036</v>
      </c>
      <c r="P360" s="4" t="s">
        <v>30</v>
      </c>
      <c r="Q360" s="4" t="s">
        <v>31</v>
      </c>
      <c r="R360" s="4" t="s">
        <v>31</v>
      </c>
      <c r="S360" s="22"/>
      <c r="T360" s="1"/>
      <c r="U360" s="17" t="s">
        <v>376</v>
      </c>
      <c r="V360" s="17"/>
      <c r="W360" s="17"/>
      <c r="X360" s="17"/>
      <c r="Y360" s="17"/>
      <c r="Z360" s="17"/>
      <c r="AA360" s="17" t="s">
        <v>128</v>
      </c>
    </row>
    <row r="361" spans="5:27">
      <c r="E361" s="16">
        <f t="shared" si="5"/>
        <v>0</v>
      </c>
      <c r="J361" s="4" t="s">
        <v>357</v>
      </c>
      <c r="K361" s="5" t="s">
        <v>620</v>
      </c>
      <c r="L361" s="4" t="s">
        <v>618</v>
      </c>
      <c r="M361" s="4"/>
      <c r="N361" s="4"/>
      <c r="O361" s="4" t="s">
        <v>1036</v>
      </c>
      <c r="P361" s="4" t="s">
        <v>30</v>
      </c>
      <c r="Q361" s="4" t="s">
        <v>31</v>
      </c>
      <c r="R361" s="4" t="s">
        <v>31</v>
      </c>
      <c r="S361" s="22"/>
      <c r="T361" s="1"/>
      <c r="U361" s="17" t="s">
        <v>375</v>
      </c>
      <c r="V361" s="17"/>
      <c r="W361" s="17"/>
      <c r="X361" s="17"/>
      <c r="Y361" s="17"/>
      <c r="Z361" s="17"/>
      <c r="AA361" s="17" t="s">
        <v>128</v>
      </c>
    </row>
    <row r="362" spans="5:27" ht="42.75">
      <c r="E362" s="16">
        <f t="shared" si="5"/>
        <v>0</v>
      </c>
      <c r="J362" s="4" t="s">
        <v>357</v>
      </c>
      <c r="K362" s="5" t="s">
        <v>420</v>
      </c>
      <c r="L362" s="4" t="s">
        <v>618</v>
      </c>
      <c r="M362" s="4"/>
      <c r="N362" s="4"/>
      <c r="O362" s="4" t="s">
        <v>1036</v>
      </c>
      <c r="P362" s="4" t="s">
        <v>30</v>
      </c>
      <c r="Q362" s="4" t="s">
        <v>31</v>
      </c>
      <c r="R362" s="4" t="s">
        <v>31</v>
      </c>
      <c r="S362" s="22"/>
      <c r="T362" s="1"/>
      <c r="U362" s="17" t="s">
        <v>419</v>
      </c>
      <c r="V362" s="17"/>
      <c r="W362" s="17"/>
      <c r="X362" s="17"/>
      <c r="Y362" s="17"/>
      <c r="Z362" s="17"/>
      <c r="AA362" s="17" t="s">
        <v>128</v>
      </c>
    </row>
    <row r="363" spans="5:27" ht="42.75">
      <c r="E363" s="16">
        <f t="shared" si="5"/>
        <v>0</v>
      </c>
      <c r="J363" s="4" t="s">
        <v>357</v>
      </c>
      <c r="K363" s="5" t="s">
        <v>422</v>
      </c>
      <c r="L363" s="4" t="s">
        <v>618</v>
      </c>
      <c r="M363" s="4"/>
      <c r="N363" s="4"/>
      <c r="O363" s="4" t="s">
        <v>1036</v>
      </c>
      <c r="P363" s="4" t="s">
        <v>30</v>
      </c>
      <c r="Q363" s="4" t="s">
        <v>31</v>
      </c>
      <c r="R363" s="4" t="s">
        <v>31</v>
      </c>
      <c r="S363" s="22"/>
      <c r="T363" s="1"/>
      <c r="U363" s="17" t="s">
        <v>421</v>
      </c>
      <c r="V363" s="17"/>
      <c r="W363" s="17"/>
      <c r="X363" s="17"/>
      <c r="Y363" s="17"/>
      <c r="Z363" s="17"/>
      <c r="AA363" s="17" t="s">
        <v>128</v>
      </c>
    </row>
    <row r="364" spans="5:27" ht="42.75">
      <c r="E364" s="16">
        <f t="shared" si="5"/>
        <v>0</v>
      </c>
      <c r="J364" s="4" t="s">
        <v>357</v>
      </c>
      <c r="K364" s="5" t="s">
        <v>621</v>
      </c>
      <c r="L364" s="4" t="s">
        <v>618</v>
      </c>
      <c r="M364" s="4"/>
      <c r="N364" s="4"/>
      <c r="O364" s="4" t="s">
        <v>1036</v>
      </c>
      <c r="P364" s="4" t="s">
        <v>30</v>
      </c>
      <c r="Q364" s="4" t="s">
        <v>31</v>
      </c>
      <c r="R364" s="4" t="s">
        <v>31</v>
      </c>
      <c r="S364" s="22"/>
      <c r="T364" s="1"/>
      <c r="U364" s="17" t="s">
        <v>392</v>
      </c>
      <c r="V364" s="17"/>
      <c r="W364" s="17"/>
      <c r="X364" s="17"/>
      <c r="Y364" s="17"/>
      <c r="Z364" s="17"/>
      <c r="AA364" s="17" t="s">
        <v>128</v>
      </c>
    </row>
    <row r="365" spans="5:27" ht="42.75">
      <c r="E365" s="16">
        <f t="shared" si="5"/>
        <v>0</v>
      </c>
      <c r="J365" s="4" t="s">
        <v>357</v>
      </c>
      <c r="K365" s="5" t="s">
        <v>622</v>
      </c>
      <c r="L365" s="4" t="s">
        <v>618</v>
      </c>
      <c r="M365" s="4"/>
      <c r="N365" s="4"/>
      <c r="O365" s="4" t="s">
        <v>1036</v>
      </c>
      <c r="P365" s="4" t="s">
        <v>30</v>
      </c>
      <c r="Q365" s="4" t="s">
        <v>31</v>
      </c>
      <c r="R365" s="4" t="s">
        <v>31</v>
      </c>
      <c r="S365" s="22"/>
      <c r="T365" s="1"/>
      <c r="U365" s="17" t="s">
        <v>394</v>
      </c>
      <c r="V365" s="17"/>
      <c r="W365" s="17"/>
      <c r="X365" s="17"/>
      <c r="Y365" s="17"/>
      <c r="Z365" s="17"/>
      <c r="AA365" s="17" t="s">
        <v>128</v>
      </c>
    </row>
    <row r="366" spans="5:27" ht="42.75">
      <c r="E366" s="16">
        <f t="shared" si="5"/>
        <v>0</v>
      </c>
      <c r="J366" s="4" t="s">
        <v>357</v>
      </c>
      <c r="K366" s="5" t="s">
        <v>623</v>
      </c>
      <c r="L366" s="4" t="s">
        <v>618</v>
      </c>
      <c r="M366" s="4"/>
      <c r="N366" s="4"/>
      <c r="O366" s="4" t="s">
        <v>1036</v>
      </c>
      <c r="P366" s="4" t="s">
        <v>30</v>
      </c>
      <c r="Q366" s="4" t="s">
        <v>31</v>
      </c>
      <c r="R366" s="4" t="s">
        <v>31</v>
      </c>
      <c r="S366" s="22"/>
      <c r="T366" s="1"/>
      <c r="U366" s="17" t="s">
        <v>391</v>
      </c>
      <c r="V366" s="17"/>
      <c r="W366" s="17"/>
      <c r="X366" s="17"/>
      <c r="Y366" s="17"/>
      <c r="Z366" s="17"/>
      <c r="AA366" s="17" t="s">
        <v>128</v>
      </c>
    </row>
    <row r="367" spans="5:27" ht="42.75">
      <c r="E367" s="16">
        <f t="shared" si="5"/>
        <v>0</v>
      </c>
      <c r="J367" s="4" t="s">
        <v>357</v>
      </c>
      <c r="K367" s="5" t="s">
        <v>624</v>
      </c>
      <c r="L367" s="4" t="s">
        <v>618</v>
      </c>
      <c r="M367" s="4"/>
      <c r="N367" s="4"/>
      <c r="O367" s="4" t="s">
        <v>1036</v>
      </c>
      <c r="P367" s="4" t="s">
        <v>30</v>
      </c>
      <c r="Q367" s="4" t="s">
        <v>31</v>
      </c>
      <c r="R367" s="4" t="s">
        <v>31</v>
      </c>
      <c r="S367" s="22"/>
      <c r="T367" s="1"/>
      <c r="U367" s="17" t="s">
        <v>393</v>
      </c>
      <c r="V367" s="17"/>
      <c r="W367" s="17"/>
      <c r="X367" s="17"/>
      <c r="Y367" s="17"/>
      <c r="Z367" s="17"/>
      <c r="AA367" s="17" t="s">
        <v>128</v>
      </c>
    </row>
    <row r="368" spans="5:27">
      <c r="E368" s="16">
        <f t="shared" si="5"/>
        <v>0</v>
      </c>
      <c r="J368" s="4" t="s">
        <v>357</v>
      </c>
      <c r="K368" s="5" t="s">
        <v>378</v>
      </c>
      <c r="L368" s="4" t="s">
        <v>618</v>
      </c>
      <c r="M368" s="4"/>
      <c r="N368" s="4"/>
      <c r="O368" s="4" t="s">
        <v>1036</v>
      </c>
      <c r="P368" s="4" t="s">
        <v>30</v>
      </c>
      <c r="Q368" s="4" t="s">
        <v>31</v>
      </c>
      <c r="R368" s="4" t="s">
        <v>31</v>
      </c>
      <c r="S368" s="22"/>
      <c r="T368" s="1"/>
      <c r="U368" s="17" t="s">
        <v>377</v>
      </c>
      <c r="V368" s="17"/>
      <c r="W368" s="17"/>
      <c r="X368" s="17"/>
      <c r="Y368" s="17"/>
      <c r="Z368" s="17"/>
      <c r="AA368" s="17" t="s">
        <v>128</v>
      </c>
    </row>
    <row r="369" spans="5:27" ht="42.75">
      <c r="E369" s="16">
        <f t="shared" si="5"/>
        <v>0</v>
      </c>
      <c r="J369" s="4" t="s">
        <v>357</v>
      </c>
      <c r="K369" s="5" t="s">
        <v>408</v>
      </c>
      <c r="L369" s="4" t="s">
        <v>618</v>
      </c>
      <c r="M369" s="4"/>
      <c r="N369" s="4"/>
      <c r="O369" s="4" t="s">
        <v>1036</v>
      </c>
      <c r="P369" s="4" t="s">
        <v>30</v>
      </c>
      <c r="Q369" s="4" t="s">
        <v>31</v>
      </c>
      <c r="R369" s="4" t="s">
        <v>31</v>
      </c>
      <c r="S369" s="22"/>
      <c r="T369" s="1"/>
      <c r="U369" s="17" t="s">
        <v>407</v>
      </c>
      <c r="V369" s="17"/>
      <c r="W369" s="17"/>
      <c r="X369" s="17"/>
      <c r="Y369" s="17"/>
      <c r="Z369" s="17"/>
      <c r="AA369" s="17" t="s">
        <v>128</v>
      </c>
    </row>
    <row r="370" spans="5:27" ht="71.25">
      <c r="E370" s="16">
        <f t="shared" si="5"/>
        <v>0</v>
      </c>
      <c r="J370" s="4" t="s">
        <v>357</v>
      </c>
      <c r="K370" s="5" t="s">
        <v>400</v>
      </c>
      <c r="L370" s="4" t="s">
        <v>618</v>
      </c>
      <c r="M370" s="4"/>
      <c r="N370" s="4"/>
      <c r="O370" s="4" t="s">
        <v>1036</v>
      </c>
      <c r="P370" s="4" t="s">
        <v>30</v>
      </c>
      <c r="Q370" s="4" t="s">
        <v>31</v>
      </c>
      <c r="R370" s="4" t="s">
        <v>31</v>
      </c>
      <c r="S370" s="22"/>
      <c r="T370" s="1"/>
      <c r="U370" s="17" t="s">
        <v>399</v>
      </c>
      <c r="V370" s="17"/>
      <c r="W370" s="17"/>
      <c r="X370" s="17"/>
      <c r="Y370" s="17"/>
      <c r="Z370" s="17"/>
      <c r="AA370" s="17" t="s">
        <v>128</v>
      </c>
    </row>
    <row r="371" spans="5:27" ht="42.75">
      <c r="E371" s="16">
        <f t="shared" si="5"/>
        <v>0</v>
      </c>
      <c r="J371" s="4" t="s">
        <v>357</v>
      </c>
      <c r="K371" s="5" t="s">
        <v>410</v>
      </c>
      <c r="L371" s="4" t="s">
        <v>618</v>
      </c>
      <c r="M371" s="4"/>
      <c r="N371" s="4"/>
      <c r="O371" s="4" t="s">
        <v>1036</v>
      </c>
      <c r="P371" s="4" t="s">
        <v>30</v>
      </c>
      <c r="Q371" s="4" t="s">
        <v>31</v>
      </c>
      <c r="R371" s="4" t="s">
        <v>31</v>
      </c>
      <c r="S371" s="22"/>
      <c r="T371" s="1"/>
      <c r="U371" s="17" t="s">
        <v>409</v>
      </c>
      <c r="V371" s="17"/>
      <c r="W371" s="17"/>
      <c r="X371" s="17"/>
      <c r="Y371" s="17"/>
      <c r="Z371" s="17"/>
      <c r="AA371" s="17" t="s">
        <v>128</v>
      </c>
    </row>
    <row r="372" spans="5:27" ht="71.25">
      <c r="E372" s="16">
        <f t="shared" si="5"/>
        <v>0</v>
      </c>
      <c r="J372" s="4" t="s">
        <v>357</v>
      </c>
      <c r="K372" s="5" t="s">
        <v>402</v>
      </c>
      <c r="L372" s="4" t="s">
        <v>618</v>
      </c>
      <c r="M372" s="4"/>
      <c r="N372" s="4"/>
      <c r="O372" s="4" t="s">
        <v>1036</v>
      </c>
      <c r="P372" s="4" t="s">
        <v>30</v>
      </c>
      <c r="Q372" s="4" t="s">
        <v>31</v>
      </c>
      <c r="R372" s="4" t="s">
        <v>31</v>
      </c>
      <c r="S372" s="22"/>
      <c r="T372" s="1"/>
      <c r="U372" s="17" t="s">
        <v>401</v>
      </c>
      <c r="V372" s="17"/>
      <c r="W372" s="17"/>
      <c r="X372" s="17"/>
      <c r="Y372" s="17"/>
      <c r="Z372" s="17"/>
      <c r="AA372" s="17" t="s">
        <v>128</v>
      </c>
    </row>
    <row r="373" spans="5:27" ht="42.75">
      <c r="E373" s="16">
        <f t="shared" si="5"/>
        <v>0</v>
      </c>
      <c r="J373" s="4" t="s">
        <v>357</v>
      </c>
      <c r="K373" s="5" t="s">
        <v>416</v>
      </c>
      <c r="L373" s="4" t="s">
        <v>618</v>
      </c>
      <c r="M373" s="4"/>
      <c r="N373" s="4"/>
      <c r="O373" s="4" t="s">
        <v>1036</v>
      </c>
      <c r="P373" s="4" t="s">
        <v>30</v>
      </c>
      <c r="Q373" s="4" t="s">
        <v>31</v>
      </c>
      <c r="R373" s="4" t="s">
        <v>31</v>
      </c>
      <c r="S373" s="22"/>
      <c r="T373" s="1"/>
      <c r="U373" s="17" t="s">
        <v>415</v>
      </c>
      <c r="V373" s="17"/>
      <c r="W373" s="17"/>
      <c r="X373" s="17"/>
      <c r="Y373" s="17"/>
      <c r="Z373" s="17"/>
      <c r="AA373" s="17" t="s">
        <v>128</v>
      </c>
    </row>
    <row r="374" spans="5:27" ht="57">
      <c r="E374" s="16">
        <f t="shared" si="5"/>
        <v>0</v>
      </c>
      <c r="J374" s="4" t="s">
        <v>357</v>
      </c>
      <c r="K374" s="5" t="s">
        <v>418</v>
      </c>
      <c r="L374" s="4" t="s">
        <v>618</v>
      </c>
      <c r="M374" s="4"/>
      <c r="N374" s="4"/>
      <c r="O374" s="4" t="s">
        <v>1036</v>
      </c>
      <c r="P374" s="4" t="s">
        <v>30</v>
      </c>
      <c r="Q374" s="4" t="s">
        <v>31</v>
      </c>
      <c r="R374" s="4" t="s">
        <v>31</v>
      </c>
      <c r="S374" s="22"/>
      <c r="T374" s="1"/>
      <c r="U374" s="17" t="s">
        <v>417</v>
      </c>
      <c r="V374" s="17"/>
      <c r="W374" s="17"/>
      <c r="X374" s="17"/>
      <c r="Y374" s="17"/>
      <c r="Z374" s="17"/>
      <c r="AA374" s="17" t="s">
        <v>128</v>
      </c>
    </row>
    <row r="375" spans="5:27" ht="57">
      <c r="E375" s="16">
        <f t="shared" si="5"/>
        <v>0</v>
      </c>
      <c r="J375" s="4" t="s">
        <v>357</v>
      </c>
      <c r="K375" s="5" t="s">
        <v>414</v>
      </c>
      <c r="L375" s="4" t="s">
        <v>618</v>
      </c>
      <c r="M375" s="4"/>
      <c r="N375" s="4"/>
      <c r="O375" s="4" t="s">
        <v>1036</v>
      </c>
      <c r="P375" s="4" t="s">
        <v>30</v>
      </c>
      <c r="Q375" s="4" t="s">
        <v>31</v>
      </c>
      <c r="R375" s="4" t="s">
        <v>31</v>
      </c>
      <c r="S375" s="22"/>
      <c r="T375" s="1"/>
      <c r="U375" s="17" t="s">
        <v>413</v>
      </c>
      <c r="V375" s="17"/>
      <c r="W375" s="17"/>
      <c r="X375" s="17"/>
      <c r="Y375" s="17"/>
      <c r="Z375" s="17"/>
      <c r="AA375" s="17" t="s">
        <v>128</v>
      </c>
    </row>
    <row r="376" spans="5:27" ht="85.5">
      <c r="E376" s="16">
        <f t="shared" si="5"/>
        <v>0</v>
      </c>
      <c r="J376" s="4" t="s">
        <v>357</v>
      </c>
      <c r="K376" s="5" t="s">
        <v>406</v>
      </c>
      <c r="L376" s="4" t="s">
        <v>618</v>
      </c>
      <c r="M376" s="4"/>
      <c r="N376" s="4"/>
      <c r="O376" s="4" t="s">
        <v>1036</v>
      </c>
      <c r="P376" s="4" t="s">
        <v>30</v>
      </c>
      <c r="Q376" s="4" t="s">
        <v>31</v>
      </c>
      <c r="R376" s="4" t="s">
        <v>31</v>
      </c>
      <c r="S376" s="22"/>
      <c r="T376" s="1"/>
      <c r="U376" s="17" t="s">
        <v>405</v>
      </c>
      <c r="V376" s="17"/>
      <c r="W376" s="17"/>
      <c r="X376" s="17"/>
      <c r="Y376" s="17"/>
      <c r="Z376" s="17"/>
      <c r="AA376" s="17" t="s">
        <v>128</v>
      </c>
    </row>
    <row r="377" spans="5:27" ht="57">
      <c r="E377" s="16">
        <f t="shared" si="5"/>
        <v>0</v>
      </c>
      <c r="J377" s="4" t="s">
        <v>357</v>
      </c>
      <c r="K377" s="5" t="s">
        <v>412</v>
      </c>
      <c r="L377" s="4" t="s">
        <v>618</v>
      </c>
      <c r="M377" s="4"/>
      <c r="N377" s="4"/>
      <c r="O377" s="4" t="s">
        <v>1036</v>
      </c>
      <c r="P377" s="4" t="s">
        <v>30</v>
      </c>
      <c r="Q377" s="4" t="s">
        <v>31</v>
      </c>
      <c r="R377" s="4" t="s">
        <v>31</v>
      </c>
      <c r="S377" s="22"/>
      <c r="T377" s="1"/>
      <c r="U377" s="17" t="s">
        <v>411</v>
      </c>
      <c r="V377" s="17"/>
      <c r="W377" s="17"/>
      <c r="X377" s="17"/>
      <c r="Y377" s="17"/>
      <c r="Z377" s="17"/>
      <c r="AA377" s="17" t="s">
        <v>128</v>
      </c>
    </row>
    <row r="378" spans="5:27" ht="71.25">
      <c r="E378" s="16">
        <f t="shared" si="5"/>
        <v>0</v>
      </c>
      <c r="J378" s="4" t="s">
        <v>357</v>
      </c>
      <c r="K378" s="5" t="s">
        <v>404</v>
      </c>
      <c r="L378" s="4" t="s">
        <v>618</v>
      </c>
      <c r="M378" s="4"/>
      <c r="N378" s="4"/>
      <c r="O378" s="4" t="s">
        <v>1036</v>
      </c>
      <c r="P378" s="4" t="s">
        <v>30</v>
      </c>
      <c r="Q378" s="4" t="s">
        <v>31</v>
      </c>
      <c r="R378" s="4" t="s">
        <v>31</v>
      </c>
      <c r="S378" s="22"/>
      <c r="T378" s="1"/>
      <c r="U378" s="17" t="s">
        <v>403</v>
      </c>
      <c r="V378" s="17"/>
      <c r="W378" s="17"/>
      <c r="X378" s="17"/>
      <c r="Y378" s="17"/>
      <c r="Z378" s="17"/>
      <c r="AA378" s="17" t="s">
        <v>128</v>
      </c>
    </row>
    <row r="379" spans="5:27" ht="28.5">
      <c r="E379" s="16">
        <f t="shared" si="5"/>
        <v>0</v>
      </c>
      <c r="J379" s="4" t="s">
        <v>1761</v>
      </c>
      <c r="K379" s="5" t="s">
        <v>1811</v>
      </c>
      <c r="L379" s="4" t="s">
        <v>1809</v>
      </c>
      <c r="M379" s="4" t="s">
        <v>1757</v>
      </c>
      <c r="N379" s="4" t="s">
        <v>1812</v>
      </c>
      <c r="O379" s="4" t="s">
        <v>1829</v>
      </c>
      <c r="P379" s="4" t="s">
        <v>30</v>
      </c>
      <c r="Q379" s="4" t="s">
        <v>31</v>
      </c>
      <c r="R379" s="4" t="s">
        <v>31</v>
      </c>
      <c r="S379" s="22"/>
      <c r="T379" s="1"/>
      <c r="U379" s="17" t="s">
        <v>1450</v>
      </c>
      <c r="V379" s="17" t="s">
        <v>1607</v>
      </c>
      <c r="W379" s="17" t="s">
        <v>1607</v>
      </c>
      <c r="X379" s="17"/>
      <c r="Y379" s="17"/>
      <c r="Z379" s="17"/>
      <c r="AA379" s="17" t="s">
        <v>25</v>
      </c>
    </row>
    <row r="380" spans="5:27" ht="28.5">
      <c r="E380" s="16">
        <f t="shared" si="5"/>
        <v>0</v>
      </c>
      <c r="J380" s="4" t="s">
        <v>1761</v>
      </c>
      <c r="K380" s="5" t="s">
        <v>1808</v>
      </c>
      <c r="L380" s="4" t="s">
        <v>1809</v>
      </c>
      <c r="M380" s="4" t="s">
        <v>1757</v>
      </c>
      <c r="N380" s="4" t="s">
        <v>1810</v>
      </c>
      <c r="O380" s="4" t="s">
        <v>1829</v>
      </c>
      <c r="P380" s="4" t="s">
        <v>30</v>
      </c>
      <c r="Q380" s="4" t="s">
        <v>31</v>
      </c>
      <c r="R380" s="4" t="s">
        <v>31</v>
      </c>
      <c r="S380" s="22"/>
      <c r="T380" s="1"/>
      <c r="U380" s="17" t="s">
        <v>1450</v>
      </c>
      <c r="V380" s="17" t="s">
        <v>1607</v>
      </c>
      <c r="W380" s="17" t="s">
        <v>1607</v>
      </c>
      <c r="X380" s="17"/>
      <c r="Y380" s="17"/>
      <c r="Z380" s="17"/>
      <c r="AA380" s="17" t="s">
        <v>25</v>
      </c>
    </row>
    <row r="381" spans="5:27" ht="28.5">
      <c r="E381" s="16">
        <f t="shared" si="5"/>
        <v>0</v>
      </c>
      <c r="J381" s="4" t="s">
        <v>1761</v>
      </c>
      <c r="K381" s="5" t="s">
        <v>1815</v>
      </c>
      <c r="L381" s="4" t="s">
        <v>1816</v>
      </c>
      <c r="M381" s="4" t="s">
        <v>1757</v>
      </c>
      <c r="N381" s="4" t="s">
        <v>1817</v>
      </c>
      <c r="O381" s="4" t="s">
        <v>1829</v>
      </c>
      <c r="P381" s="4" t="s">
        <v>30</v>
      </c>
      <c r="Q381" s="4" t="s">
        <v>31</v>
      </c>
      <c r="R381" s="4" t="s">
        <v>31</v>
      </c>
      <c r="S381" s="22"/>
      <c r="T381" s="1"/>
      <c r="U381" s="17" t="s">
        <v>1813</v>
      </c>
      <c r="V381" s="17" t="s">
        <v>1813</v>
      </c>
      <c r="W381" s="17" t="s">
        <v>1814</v>
      </c>
      <c r="X381" s="17"/>
      <c r="Y381" s="17"/>
      <c r="Z381" s="17"/>
      <c r="AA381" s="17" t="s">
        <v>25</v>
      </c>
    </row>
    <row r="382" spans="5:27" ht="28.5">
      <c r="E382" s="16">
        <f t="shared" si="5"/>
        <v>0</v>
      </c>
      <c r="J382" s="4" t="s">
        <v>1761</v>
      </c>
      <c r="K382" s="5" t="s">
        <v>1778</v>
      </c>
      <c r="L382" s="4" t="s">
        <v>1779</v>
      </c>
      <c r="M382" s="4" t="s">
        <v>1767</v>
      </c>
      <c r="N382" s="4" t="s">
        <v>1780</v>
      </c>
      <c r="O382" s="4" t="s">
        <v>1834</v>
      </c>
      <c r="P382" s="4" t="s">
        <v>30</v>
      </c>
      <c r="Q382" s="4" t="s">
        <v>31</v>
      </c>
      <c r="R382" s="4" t="s">
        <v>31</v>
      </c>
      <c r="S382" s="22"/>
      <c r="T382" s="1"/>
      <c r="U382" s="17" t="s">
        <v>154</v>
      </c>
      <c r="V382" s="17" t="s">
        <v>154</v>
      </c>
      <c r="W382" s="17" t="s">
        <v>1752</v>
      </c>
      <c r="X382" s="17"/>
      <c r="Y382" s="17"/>
      <c r="Z382" s="17"/>
      <c r="AA382" s="17" t="s">
        <v>1753</v>
      </c>
    </row>
    <row r="383" spans="5:27" ht="28.5">
      <c r="E383" s="16">
        <f t="shared" si="5"/>
        <v>0</v>
      </c>
      <c r="J383" s="4" t="s">
        <v>1761</v>
      </c>
      <c r="K383" s="5" t="s">
        <v>1818</v>
      </c>
      <c r="L383" s="4" t="s">
        <v>1819</v>
      </c>
      <c r="M383" s="4" t="s">
        <v>1757</v>
      </c>
      <c r="N383" s="4" t="s">
        <v>1820</v>
      </c>
      <c r="O383" s="4" t="s">
        <v>1836</v>
      </c>
      <c r="P383" s="4" t="s">
        <v>30</v>
      </c>
      <c r="Q383" s="4" t="s">
        <v>31</v>
      </c>
      <c r="R383" s="4" t="s">
        <v>31</v>
      </c>
      <c r="S383" s="22"/>
      <c r="T383" s="1"/>
      <c r="U383" s="17" t="s">
        <v>154</v>
      </c>
      <c r="V383" s="17" t="s">
        <v>154</v>
      </c>
      <c r="W383" s="17" t="s">
        <v>1752</v>
      </c>
      <c r="X383" s="17"/>
      <c r="Y383" s="17"/>
      <c r="Z383" s="17"/>
      <c r="AA383" s="17" t="s">
        <v>1753</v>
      </c>
    </row>
    <row r="384" spans="5:27" ht="28.5">
      <c r="E384" s="16">
        <f t="shared" si="5"/>
        <v>0</v>
      </c>
      <c r="J384" s="4" t="s">
        <v>1761</v>
      </c>
      <c r="K384" s="5" t="s">
        <v>1774</v>
      </c>
      <c r="L384" s="4" t="s">
        <v>1775</v>
      </c>
      <c r="M384" s="4" t="s">
        <v>1776</v>
      </c>
      <c r="N384" s="4" t="s">
        <v>1777</v>
      </c>
      <c r="O384" s="4" t="s">
        <v>2194</v>
      </c>
      <c r="P384" s="4" t="s">
        <v>30</v>
      </c>
      <c r="Q384" s="4" t="s">
        <v>31</v>
      </c>
      <c r="R384" s="4" t="s">
        <v>31</v>
      </c>
      <c r="S384" s="22"/>
      <c r="T384" s="1"/>
      <c r="U384" s="17" t="s">
        <v>154</v>
      </c>
      <c r="V384" s="17" t="s">
        <v>154</v>
      </c>
      <c r="W384" s="17" t="s">
        <v>1752</v>
      </c>
      <c r="X384" s="17"/>
      <c r="Y384" s="17"/>
      <c r="Z384" s="17"/>
      <c r="AA384" s="17" t="s">
        <v>1753</v>
      </c>
    </row>
    <row r="385" spans="5:27" ht="28.5">
      <c r="E385" s="16">
        <f t="shared" si="5"/>
        <v>0</v>
      </c>
      <c r="J385" s="4" t="s">
        <v>1761</v>
      </c>
      <c r="K385" s="5" t="s">
        <v>1796</v>
      </c>
      <c r="L385" s="4" t="s">
        <v>1794</v>
      </c>
      <c r="M385" s="4" t="s">
        <v>1757</v>
      </c>
      <c r="N385" s="4" t="s">
        <v>1797</v>
      </c>
      <c r="O385" s="4" t="s">
        <v>2145</v>
      </c>
      <c r="P385" s="4" t="s">
        <v>30</v>
      </c>
      <c r="Q385" s="4" t="s">
        <v>31</v>
      </c>
      <c r="R385" s="4" t="s">
        <v>31</v>
      </c>
      <c r="S385" s="22"/>
      <c r="T385" s="1"/>
      <c r="U385" s="17" t="s">
        <v>1790</v>
      </c>
      <c r="V385" s="17" t="s">
        <v>1791</v>
      </c>
      <c r="W385" s="17" t="s">
        <v>1792</v>
      </c>
      <c r="X385" s="17"/>
      <c r="Y385" s="17"/>
      <c r="Z385" s="17"/>
      <c r="AA385" s="17" t="s">
        <v>25</v>
      </c>
    </row>
    <row r="386" spans="5:27" ht="28.5">
      <c r="E386" s="16">
        <f t="shared" si="5"/>
        <v>0</v>
      </c>
      <c r="J386" s="4" t="s">
        <v>1761</v>
      </c>
      <c r="K386" s="5" t="s">
        <v>1793</v>
      </c>
      <c r="L386" s="4" t="s">
        <v>1794</v>
      </c>
      <c r="M386" s="4" t="s">
        <v>1757</v>
      </c>
      <c r="N386" s="4" t="s">
        <v>1795</v>
      </c>
      <c r="O386" s="4" t="s">
        <v>2145</v>
      </c>
      <c r="P386" s="4" t="s">
        <v>30</v>
      </c>
      <c r="Q386" s="4" t="s">
        <v>31</v>
      </c>
      <c r="R386" s="4" t="s">
        <v>31</v>
      </c>
      <c r="S386" s="22"/>
      <c r="T386" s="1"/>
      <c r="U386" s="17" t="s">
        <v>1790</v>
      </c>
      <c r="V386" s="17" t="s">
        <v>1791</v>
      </c>
      <c r="W386" s="17" t="s">
        <v>1792</v>
      </c>
      <c r="X386" s="17"/>
      <c r="Y386" s="17"/>
      <c r="Z386" s="17"/>
      <c r="AA386" s="17" t="s">
        <v>25</v>
      </c>
    </row>
    <row r="387" spans="5:27" ht="42.75">
      <c r="E387" s="16">
        <f t="shared" si="5"/>
        <v>0</v>
      </c>
      <c r="J387" s="4" t="s">
        <v>1761</v>
      </c>
      <c r="K387" s="5" t="s">
        <v>1782</v>
      </c>
      <c r="L387" s="4" t="s">
        <v>1783</v>
      </c>
      <c r="M387" s="4" t="s">
        <v>1757</v>
      </c>
      <c r="N387" s="4" t="s">
        <v>128</v>
      </c>
      <c r="O387" s="4" t="s">
        <v>2174</v>
      </c>
      <c r="P387" s="4" t="s">
        <v>30</v>
      </c>
      <c r="Q387" s="4" t="s">
        <v>31</v>
      </c>
      <c r="R387" s="4" t="s">
        <v>31</v>
      </c>
      <c r="S387" s="22" t="s">
        <v>1784</v>
      </c>
      <c r="T387" s="1"/>
      <c r="U387" s="17" t="s">
        <v>75</v>
      </c>
      <c r="V387" s="17" t="s">
        <v>75</v>
      </c>
      <c r="W387" s="17" t="s">
        <v>1781</v>
      </c>
      <c r="X387" s="17"/>
      <c r="Y387" s="17"/>
      <c r="Z387" s="17"/>
      <c r="AA387" s="17" t="s">
        <v>25</v>
      </c>
    </row>
    <row r="388" spans="5:27" ht="42.75">
      <c r="E388" s="16">
        <f t="shared" ref="E388:E407" si="6">SUM(B388*D388)</f>
        <v>0</v>
      </c>
      <c r="J388" s="4" t="s">
        <v>1761</v>
      </c>
      <c r="K388" s="5" t="s">
        <v>1785</v>
      </c>
      <c r="L388" s="4" t="s">
        <v>1786</v>
      </c>
      <c r="M388" s="4" t="s">
        <v>1787</v>
      </c>
      <c r="N388" s="4" t="s">
        <v>1788</v>
      </c>
      <c r="O388" s="4" t="s">
        <v>2176</v>
      </c>
      <c r="P388" s="4" t="s">
        <v>30</v>
      </c>
      <c r="Q388" s="4" t="s">
        <v>31</v>
      </c>
      <c r="R388" s="4" t="s">
        <v>31</v>
      </c>
      <c r="S388" s="22" t="s">
        <v>1789</v>
      </c>
      <c r="T388" s="1"/>
      <c r="U388" s="17" t="s">
        <v>75</v>
      </c>
      <c r="V388" s="17" t="s">
        <v>75</v>
      </c>
      <c r="W388" s="17" t="s">
        <v>1781</v>
      </c>
      <c r="X388" s="17"/>
      <c r="Y388" s="17"/>
      <c r="Z388" s="17"/>
      <c r="AA388" s="17" t="s">
        <v>25</v>
      </c>
    </row>
    <row r="389" spans="5:27" ht="28.5">
      <c r="E389" s="16">
        <f t="shared" si="6"/>
        <v>0</v>
      </c>
      <c r="J389" s="4" t="s">
        <v>1761</v>
      </c>
      <c r="K389" s="5" t="s">
        <v>1803</v>
      </c>
      <c r="L389" s="4" t="s">
        <v>1804</v>
      </c>
      <c r="M389" s="4" t="s">
        <v>1805</v>
      </c>
      <c r="N389" s="4" t="s">
        <v>1806</v>
      </c>
      <c r="O389" s="4" t="s">
        <v>664</v>
      </c>
      <c r="P389" s="4" t="s">
        <v>30</v>
      </c>
      <c r="Q389" s="4" t="s">
        <v>31</v>
      </c>
      <c r="R389" s="4" t="s">
        <v>31</v>
      </c>
      <c r="S389" s="22" t="s">
        <v>1807</v>
      </c>
      <c r="T389" s="1"/>
      <c r="U389" s="17" t="s">
        <v>1801</v>
      </c>
      <c r="V389" s="17" t="s">
        <v>1801</v>
      </c>
      <c r="W389" s="17" t="s">
        <v>1802</v>
      </c>
      <c r="X389" s="17"/>
      <c r="Y389" s="17"/>
      <c r="Z389" s="17"/>
      <c r="AA389" s="17" t="s">
        <v>25</v>
      </c>
    </row>
    <row r="390" spans="5:27" ht="28.5">
      <c r="E390" s="16">
        <f t="shared" si="6"/>
        <v>0</v>
      </c>
      <c r="J390" s="4" t="s">
        <v>1761</v>
      </c>
      <c r="K390" s="5" t="s">
        <v>1769</v>
      </c>
      <c r="L390" s="4" t="s">
        <v>1770</v>
      </c>
      <c r="M390" s="4" t="s">
        <v>1757</v>
      </c>
      <c r="N390" s="4" t="s">
        <v>1771</v>
      </c>
      <c r="O390" s="4" t="s">
        <v>1847</v>
      </c>
      <c r="P390" s="4" t="s">
        <v>30</v>
      </c>
      <c r="Q390" s="4" t="s">
        <v>31</v>
      </c>
      <c r="R390" s="4" t="s">
        <v>31</v>
      </c>
      <c r="S390" s="22"/>
      <c r="T390" s="1"/>
      <c r="U390" s="17" t="s">
        <v>154</v>
      </c>
      <c r="V390" s="17" t="s">
        <v>154</v>
      </c>
      <c r="W390" s="17" t="s">
        <v>1752</v>
      </c>
      <c r="X390" s="17"/>
      <c r="Y390" s="17"/>
      <c r="Z390" s="17"/>
      <c r="AA390" s="17" t="s">
        <v>1768</v>
      </c>
    </row>
    <row r="391" spans="5:27" ht="28.5">
      <c r="E391" s="16">
        <f t="shared" si="6"/>
        <v>0</v>
      </c>
      <c r="J391" s="4" t="s">
        <v>1761</v>
      </c>
      <c r="K391" s="5" t="s">
        <v>1762</v>
      </c>
      <c r="L391" s="4" t="s">
        <v>1763</v>
      </c>
      <c r="M391" s="4" t="s">
        <v>1757</v>
      </c>
      <c r="N391" s="4" t="s">
        <v>1764</v>
      </c>
      <c r="O391" s="4" t="s">
        <v>1847</v>
      </c>
      <c r="P391" s="4" t="s">
        <v>30</v>
      </c>
      <c r="Q391" s="4" t="s">
        <v>31</v>
      </c>
      <c r="R391" s="4" t="s">
        <v>31</v>
      </c>
      <c r="S391" s="22"/>
      <c r="T391" s="1"/>
      <c r="U391" s="17" t="s">
        <v>1759</v>
      </c>
      <c r="V391" s="17" t="s">
        <v>1759</v>
      </c>
      <c r="W391" s="17" t="s">
        <v>1760</v>
      </c>
      <c r="X391" s="17"/>
      <c r="Y391" s="17"/>
      <c r="Z391" s="17"/>
      <c r="AA391" s="17" t="s">
        <v>25</v>
      </c>
    </row>
    <row r="392" spans="5:27" ht="28.5">
      <c r="E392" s="16">
        <f t="shared" si="6"/>
        <v>0</v>
      </c>
      <c r="J392" s="4" t="s">
        <v>1761</v>
      </c>
      <c r="K392" s="5" t="s">
        <v>1798</v>
      </c>
      <c r="L392" s="4" t="s">
        <v>1799</v>
      </c>
      <c r="M392" s="4" t="s">
        <v>1776</v>
      </c>
      <c r="N392" s="4">
        <v>602807</v>
      </c>
      <c r="O392" s="4" t="s">
        <v>1848</v>
      </c>
      <c r="P392" s="4" t="s">
        <v>30</v>
      </c>
      <c r="Q392" s="4" t="s">
        <v>31</v>
      </c>
      <c r="R392" s="4" t="s">
        <v>31</v>
      </c>
      <c r="S392" s="22" t="s">
        <v>1800</v>
      </c>
      <c r="T392" s="1"/>
      <c r="U392" s="17" t="s">
        <v>154</v>
      </c>
      <c r="V392" s="17" t="s">
        <v>154</v>
      </c>
      <c r="W392" s="17" t="s">
        <v>1752</v>
      </c>
      <c r="X392" s="17"/>
      <c r="Y392" s="17"/>
      <c r="Z392" s="17"/>
      <c r="AA392" s="17" t="s">
        <v>25</v>
      </c>
    </row>
    <row r="393" spans="5:27" ht="28.5">
      <c r="E393" s="16">
        <f t="shared" si="6"/>
        <v>0</v>
      </c>
      <c r="J393" s="4" t="s">
        <v>1761</v>
      </c>
      <c r="K393" s="5" t="s">
        <v>1772</v>
      </c>
      <c r="L393" s="4" t="s">
        <v>1773</v>
      </c>
      <c r="M393" s="4" t="s">
        <v>1757</v>
      </c>
      <c r="N393" s="4" t="s">
        <v>128</v>
      </c>
      <c r="O393" s="4" t="s">
        <v>1373</v>
      </c>
      <c r="P393" s="4" t="s">
        <v>30</v>
      </c>
      <c r="Q393" s="4" t="s">
        <v>31</v>
      </c>
      <c r="R393" s="4" t="s">
        <v>31</v>
      </c>
      <c r="S393" s="22"/>
      <c r="T393" s="1"/>
      <c r="U393" s="17" t="s">
        <v>1446</v>
      </c>
      <c r="V393" s="17" t="s">
        <v>463</v>
      </c>
      <c r="W393" s="17" t="s">
        <v>1605</v>
      </c>
      <c r="X393" s="17"/>
      <c r="Y393" s="17"/>
      <c r="Z393" s="17"/>
      <c r="AA393" s="17" t="s">
        <v>25</v>
      </c>
    </row>
    <row r="394" spans="5:27" ht="99.75">
      <c r="E394" s="16">
        <f t="shared" si="6"/>
        <v>0</v>
      </c>
      <c r="J394" s="4" t="s">
        <v>1731</v>
      </c>
      <c r="K394" s="5" t="s">
        <v>1732</v>
      </c>
      <c r="L394" s="4" t="s">
        <v>1733</v>
      </c>
      <c r="M394" s="4" t="s">
        <v>1734</v>
      </c>
      <c r="N394" s="4" t="s">
        <v>128</v>
      </c>
      <c r="O394" s="4" t="s">
        <v>1735</v>
      </c>
      <c r="P394" s="4" t="s">
        <v>30</v>
      </c>
      <c r="Q394" s="4" t="s">
        <v>31</v>
      </c>
      <c r="R394" s="4" t="s">
        <v>31</v>
      </c>
      <c r="S394" s="22" t="s">
        <v>1736</v>
      </c>
      <c r="T394" s="1" t="s">
        <v>1743</v>
      </c>
      <c r="U394" s="17" t="s">
        <v>1742</v>
      </c>
      <c r="V394" s="17" t="s">
        <v>1742</v>
      </c>
      <c r="W394" s="17"/>
      <c r="X394" s="17"/>
      <c r="Y394" s="17"/>
      <c r="Z394" s="17"/>
      <c r="AA394" s="17"/>
    </row>
    <row r="395" spans="5:27" ht="128.25">
      <c r="E395" s="16">
        <f t="shared" si="6"/>
        <v>0</v>
      </c>
      <c r="J395" s="4" t="s">
        <v>1731</v>
      </c>
      <c r="K395" s="5" t="s">
        <v>1737</v>
      </c>
      <c r="L395" s="4" t="s">
        <v>1738</v>
      </c>
      <c r="M395" s="4" t="s">
        <v>1739</v>
      </c>
      <c r="N395" s="4" t="s">
        <v>1740</v>
      </c>
      <c r="O395" s="4" t="s">
        <v>1735</v>
      </c>
      <c r="P395" s="4" t="s">
        <v>30</v>
      </c>
      <c r="Q395" s="4" t="s">
        <v>31</v>
      </c>
      <c r="R395" s="4" t="s">
        <v>31</v>
      </c>
      <c r="S395" s="27" t="s">
        <v>1741</v>
      </c>
      <c r="T395" s="1" t="s">
        <v>1744</v>
      </c>
      <c r="U395" s="17" t="s">
        <v>431</v>
      </c>
      <c r="V395" s="17" t="s">
        <v>431</v>
      </c>
      <c r="W395" s="17"/>
      <c r="X395" s="17"/>
      <c r="Y395" s="17"/>
      <c r="Z395" s="17"/>
      <c r="AA395" s="17"/>
    </row>
    <row r="396" spans="5:27" ht="42.75">
      <c r="E396" s="16">
        <f t="shared" si="6"/>
        <v>0</v>
      </c>
      <c r="J396" s="4" t="s">
        <v>1754</v>
      </c>
      <c r="K396" s="5" t="s">
        <v>1755</v>
      </c>
      <c r="L396" s="4" t="s">
        <v>1756</v>
      </c>
      <c r="M396" s="4" t="s">
        <v>1757</v>
      </c>
      <c r="N396" s="4" t="s">
        <v>1758</v>
      </c>
      <c r="O396" s="4" t="s">
        <v>2194</v>
      </c>
      <c r="P396" s="4" t="s">
        <v>30</v>
      </c>
      <c r="Q396" s="4" t="s">
        <v>31</v>
      </c>
      <c r="R396" s="4" t="s">
        <v>31</v>
      </c>
      <c r="S396" s="22"/>
      <c r="T396" s="1"/>
      <c r="U396" s="17" t="s">
        <v>154</v>
      </c>
      <c r="V396" s="17" t="s">
        <v>154</v>
      </c>
      <c r="W396" s="17" t="s">
        <v>1752</v>
      </c>
      <c r="X396" s="17"/>
      <c r="Y396" s="17"/>
      <c r="Z396" s="17"/>
      <c r="AA396" s="17" t="s">
        <v>1753</v>
      </c>
    </row>
    <row r="397" spans="5:27">
      <c r="E397" s="16">
        <f t="shared" si="6"/>
        <v>0</v>
      </c>
    </row>
    <row r="398" spans="5:27">
      <c r="E398" s="16">
        <f t="shared" si="6"/>
        <v>0</v>
      </c>
    </row>
    <row r="399" spans="5:27">
      <c r="E399" s="16">
        <f t="shared" si="6"/>
        <v>0</v>
      </c>
    </row>
    <row r="400" spans="5:27">
      <c r="E400" s="16">
        <f t="shared" si="6"/>
        <v>0</v>
      </c>
    </row>
    <row r="401" spans="5:5">
      <c r="E401" s="16">
        <f t="shared" si="6"/>
        <v>0</v>
      </c>
    </row>
    <row r="402" spans="5:5">
      <c r="E402" s="16">
        <f t="shared" si="6"/>
        <v>0</v>
      </c>
    </row>
    <row r="403" spans="5:5">
      <c r="E403" s="16">
        <f t="shared" si="6"/>
        <v>0</v>
      </c>
    </row>
    <row r="404" spans="5:5">
      <c r="E404" s="16">
        <f t="shared" si="6"/>
        <v>0</v>
      </c>
    </row>
    <row r="405" spans="5:5">
      <c r="E405" s="16">
        <f t="shared" si="6"/>
        <v>0</v>
      </c>
    </row>
    <row r="406" spans="5:5">
      <c r="E406" s="16">
        <f t="shared" si="6"/>
        <v>0</v>
      </c>
    </row>
    <row r="407" spans="5:5">
      <c r="E407" s="16">
        <f t="shared" si="6"/>
        <v>0</v>
      </c>
    </row>
  </sheetData>
  <autoFilter ref="A3:AA3" xr:uid="{623215E3-FA5E-134E-B419-C6D5FDA8BD52}">
    <sortState xmlns:xlrd2="http://schemas.microsoft.com/office/spreadsheetml/2017/richdata2" ref="A4:AA327">
      <sortCondition ref="J3:J327"/>
    </sortState>
  </autoFilter>
  <mergeCells count="4">
    <mergeCell ref="A1:S1"/>
    <mergeCell ref="U1:AA1"/>
    <mergeCell ref="B2:I2"/>
    <mergeCell ref="U2:Z2"/>
  </mergeCells>
  <hyperlinks>
    <hyperlink ref="S259" r:id="rId1" xr:uid="{8F593A21-5A24-034C-8BD2-D14C961E0DA8}"/>
    <hyperlink ref="S262" r:id="rId2" xr:uid="{5AE6B991-BB99-4249-AAFB-F8016240D95A}"/>
    <hyperlink ref="S267" r:id="rId3" xr:uid="{16019B90-47B9-BD45-B985-DB1BFE51ED76}"/>
    <hyperlink ref="S250" r:id="rId4" xr:uid="{7D2CC33A-05EC-5A40-B1AC-30B32F55D020}"/>
    <hyperlink ref="S295" r:id="rId5" xr:uid="{18AFF24C-4C7F-A944-8F8D-84F7BE120427}"/>
    <hyperlink ref="S268" r:id="rId6" xr:uid="{16466709-4FEE-354E-B21B-B0B2AAD211F2}"/>
    <hyperlink ref="S249" r:id="rId7" xr:uid="{DBC2284F-A160-6E41-B581-A4DA2E0D3FAE}"/>
    <hyperlink ref="S245" r:id="rId8" xr:uid="{64415909-F80E-AD4A-A462-9C18FFB404AE}"/>
    <hyperlink ref="S83" r:id="rId9" xr:uid="{3D82C814-A263-484D-8095-5996CCABB669}"/>
    <hyperlink ref="S234" r:id="rId10" xr:uid="{39D276FB-FAEA-B34A-8AD5-851AE982260F}"/>
    <hyperlink ref="S253" r:id="rId11" xr:uid="{11A6D64A-8C61-114A-B610-4E0CB154771A}"/>
    <hyperlink ref="S254" r:id="rId12" xr:uid="{F926B17C-E888-E74E-891E-C50DD7424AF8}"/>
    <hyperlink ref="S247" r:id="rId13" xr:uid="{5AB6A4DB-ACE5-F147-9D22-4DAB9E3F06C7}"/>
    <hyperlink ref="S266" r:id="rId14" xr:uid="{BCAEC153-C93A-E64B-894F-28E913575DC0}"/>
    <hyperlink ref="S263" r:id="rId15" xr:uid="{F7308960-C473-6C43-B158-E2FDD8E2AB6E}"/>
    <hyperlink ref="S260" r:id="rId16" xr:uid="{30518BB1-0FA6-AE4A-A32D-A085B92EDD02}"/>
    <hyperlink ref="S237" r:id="rId17" xr:uid="{645D1544-546E-FC4C-8B6B-8DC78D139D4F}"/>
    <hyperlink ref="S265" r:id="rId18" xr:uid="{13ED1558-0281-6744-B08D-9508D174E4C1}"/>
    <hyperlink ref="S264" r:id="rId19" xr:uid="{FD8584E2-DB81-994E-BE87-DE3FCE1E245A}"/>
    <hyperlink ref="S236" r:id="rId20" xr:uid="{CE6FFA1F-4783-4F47-97B9-3DC9F91C9DCC}"/>
    <hyperlink ref="S235" r:id="rId21" xr:uid="{84C71E4E-090F-1042-89C2-22F24951CC45}"/>
    <hyperlink ref="S302" r:id="rId22" xr:uid="{37583C5B-BC94-9249-8930-6116A9980136}"/>
    <hyperlink ref="S305" r:id="rId23" xr:uid="{172AE0B9-B293-734F-BD4A-CB0BD5A8BD6D}"/>
    <hyperlink ref="S326" r:id="rId24" xr:uid="{73E77ED9-5008-8D49-817B-17E51D306334}"/>
    <hyperlink ref="S314" r:id="rId25" xr:uid="{681233CD-13BC-3447-927A-32F5D35D005C}"/>
    <hyperlink ref="S312" r:id="rId26" xr:uid="{05A8D6B9-6A9C-944E-9B58-AC35BEB7609D}"/>
    <hyperlink ref="S339" r:id="rId27" xr:uid="{4F3AC899-C2D8-1F49-B78B-144A1CFF8090}"/>
    <hyperlink ref="S24" r:id="rId28" xr:uid="{00643DD0-3E4F-6645-B755-1EFDB1F561B2}"/>
    <hyperlink ref="S91" r:id="rId29" xr:uid="{188906CA-8D97-3449-B96A-DF0498CEC9F5}"/>
    <hyperlink ref="S18" r:id="rId30" xr:uid="{4EDB3B4E-0572-8444-86AC-D63DF218611E}"/>
    <hyperlink ref="S269" r:id="rId31" xr:uid="{46CEE09A-45EA-804B-8523-5621C997BEB3}"/>
    <hyperlink ref="S96" r:id="rId32" xr:uid="{A97E64DA-1787-9045-816D-B7814D341E82}"/>
    <hyperlink ref="S148" r:id="rId33" xr:uid="{F678460C-9FDD-5E41-8933-3890A5997297}"/>
    <hyperlink ref="S303" r:id="rId34" xr:uid="{D9567599-D319-274D-937A-92CDE191D731}"/>
    <hyperlink ref="S315" r:id="rId35" xr:uid="{FD76068B-BDF8-6141-822E-D661D648B15E}"/>
    <hyperlink ref="S340" r:id="rId36" xr:uid="{11CB85C7-7BA0-7F4E-A70B-AD36EBF2AEAA}"/>
    <hyperlink ref="S323" r:id="rId37" xr:uid="{B218DDA7-2A9F-814A-BEA4-182C0D086F2E}"/>
    <hyperlink ref="T320" r:id="rId38" xr:uid="{B53268D8-318C-0B4A-AEB3-8AF27122FE67}"/>
    <hyperlink ref="S321" r:id="rId39" xr:uid="{81834AEA-E219-1C43-9F1A-7EC90FBE4A64}"/>
    <hyperlink ref="S325" r:id="rId40" xr:uid="{93024EF6-7649-5C4B-970F-8CA4A413919C}"/>
    <hyperlink ref="S318" r:id="rId41" xr:uid="{CA251446-E0DB-7B4F-A85B-06C4C9735DAC}"/>
    <hyperlink ref="S316" r:id="rId42" xr:uid="{D431249F-25C0-A043-8B68-2D1DA6A71DBC}"/>
    <hyperlink ref="S317" r:id="rId43" xr:uid="{0BB50931-2834-5344-BB15-81274A0BDAAA}"/>
    <hyperlink ref="S319" r:id="rId44" xr:uid="{95FDA6C9-0E4A-F244-8C87-806F65454920}"/>
    <hyperlink ref="S327" r:id="rId45" xr:uid="{922F3097-E76C-AC48-9FEC-E01378835802}"/>
    <hyperlink ref="S337" r:id="rId46" xr:uid="{FFB40C3E-E174-2E42-A55D-BE5ECB6D6F4E}"/>
    <hyperlink ref="S322" r:id="rId47" xr:uid="{24470BA4-71F5-8743-8317-88D53CF54567}"/>
    <hyperlink ref="S123" r:id="rId48" xr:uid="{FD36D9DA-5604-3844-BB7C-3C3E0411D44A}"/>
    <hyperlink ref="S156" r:id="rId49" xr:uid="{1E5C1694-1787-9C40-A817-2002D12139F3}"/>
    <hyperlink ref="S159" r:id="rId50" xr:uid="{39FACC6B-CD46-9B4F-BBAE-45484BD4C829}"/>
    <hyperlink ref="S184" r:id="rId51" xr:uid="{65F5A4F4-3E83-0347-85E7-C40F151F6F50}"/>
    <hyperlink ref="S157" r:id="rId52" xr:uid="{BAF15136-B2A7-8B49-9686-F0B572BF0D90}"/>
    <hyperlink ref="S176" r:id="rId53" xr:uid="{A2B294DC-8A91-6F45-907B-6619200F5F02}"/>
    <hyperlink ref="S175" r:id="rId54" xr:uid="{BC10F63C-F902-924C-8862-DE3CB92D55AF}"/>
    <hyperlink ref="S188" r:id="rId55" xr:uid="{B5A7826E-19D3-4942-BB07-2492F998B329}"/>
    <hyperlink ref="S183" r:id="rId56" xr:uid="{6EE04D21-2804-B544-8B23-79DC64ACE5CF}"/>
    <hyperlink ref="S177" r:id="rId57" xr:uid="{868680B0-60BA-F34E-A565-D25BF4629896}"/>
    <hyperlink ref="S185" r:id="rId58" xr:uid="{6A68881D-DBCB-3B42-A265-71D1C6FADB27}"/>
    <hyperlink ref="S187" r:id="rId59" xr:uid="{89A71CB9-5682-8142-BDCF-28F7F08B10F1}"/>
    <hyperlink ref="S166" r:id="rId60" xr:uid="{3DE6BC0E-C759-324F-B54A-93E382FB9FA6}"/>
    <hyperlink ref="S195" r:id="rId61" xr:uid="{7D3C4AF6-BB41-3849-A6B6-2683CB5648D6}"/>
    <hyperlink ref="S196" r:id="rId62" xr:uid="{FF433C20-068D-ED4A-A903-36E88FE7A7D1}"/>
    <hyperlink ref="S201" r:id="rId63" xr:uid="{8E3A6D83-DFDF-5948-9324-7395C233C3E8}"/>
    <hyperlink ref="S189" r:id="rId64" xr:uid="{34002E48-FC20-C941-99C4-A35EB1F7651E}"/>
    <hyperlink ref="S190" r:id="rId65" xr:uid="{BD95C662-333E-D24F-BEE0-700CD91D31B3}"/>
    <hyperlink ref="S191" r:id="rId66" xr:uid="{83E685CC-F2FC-C541-9CA8-EC22B822253E}"/>
    <hyperlink ref="S192" r:id="rId67" xr:uid="{83A18BE5-9139-B344-8E27-71C9BF585350}"/>
    <hyperlink ref="S193" r:id="rId68" xr:uid="{F481A538-A2BB-934A-B390-84D571B232F6}"/>
    <hyperlink ref="S194" r:id="rId69" xr:uid="{62E04A5D-5C7A-D641-8102-A304D2723CD7}"/>
    <hyperlink ref="S205" r:id="rId70" xr:uid="{05C5DB6D-952C-AB44-A6F1-CA89304A3E6C}"/>
    <hyperlink ref="S207" r:id="rId71" xr:uid="{DF2A63C8-B3E4-AE4D-8BDA-28D109DB7BDB}"/>
    <hyperlink ref="S204" r:id="rId72" xr:uid="{8587FA1E-B219-F042-89B6-72EC8FA1C946}"/>
    <hyperlink ref="S206" r:id="rId73" xr:uid="{5F73E0C9-A979-E34A-9702-04211CAAF988}"/>
    <hyperlink ref="S203" r:id="rId74" xr:uid="{5194E641-90CE-754B-BA80-3BF383136F25}"/>
    <hyperlink ref="S202" r:id="rId75" xr:uid="{BCE62F62-3BED-4A4D-9A8F-8CE6F2F10CB6}"/>
    <hyperlink ref="S155" r:id="rId76" xr:uid="{11A5346A-B1E9-0546-8083-319B144E7131}"/>
    <hyperlink ref="S208" r:id="rId77" xr:uid="{654D5710-DA09-A94E-AE2B-2CECA3050F9D}"/>
    <hyperlink ref="S163" r:id="rId78" xr:uid="{75F3A69D-38BA-3B4B-838B-238374603147}"/>
    <hyperlink ref="S162" r:id="rId79" xr:uid="{E9CF460D-C9A9-E941-A62D-D3A6DFA50137}"/>
    <hyperlink ref="S180" r:id="rId80" xr:uid="{8D272E4B-2BDB-DD4B-B771-3E11510B373E}"/>
    <hyperlink ref="S174" r:id="rId81" xr:uid="{002E2201-9AA1-5244-9BBD-73CB82D88D34}"/>
    <hyperlink ref="S178" r:id="rId82" xr:uid="{91358AF7-D50B-5344-88C5-CC2FDBEC72A7}"/>
    <hyperlink ref="S199" r:id="rId83" xr:uid="{FEEFC48F-D454-6A49-B167-29EE256187A0}"/>
    <hyperlink ref="S209" r:id="rId84" xr:uid="{3314F5BA-12CB-FF43-A00D-FA1F8DA23315}"/>
    <hyperlink ref="S161" r:id="rId85" xr:uid="{6D9A7065-4341-2A44-B0E8-7DB6D9D396E5}"/>
    <hyperlink ref="S165" r:id="rId86" xr:uid="{331C4427-44BA-2445-8BE4-79567AA06480}"/>
    <hyperlink ref="S164" r:id="rId87" xr:uid="{669342F1-565E-924C-BD20-CA11C9AC852C}"/>
    <hyperlink ref="S210" r:id="rId88" xr:uid="{93B92963-CEFE-3849-BF9D-6E0F0459F21D}"/>
    <hyperlink ref="S160" r:id="rId89" xr:uid="{B01413A3-B45E-1A4D-A3E1-07A99BCE699A}"/>
    <hyperlink ref="S179" r:id="rId90" xr:uid="{976810C4-96EF-6F4D-AE21-57120A80D5AA}"/>
    <hyperlink ref="S173" r:id="rId91" xr:uid="{E1C1DB28-6953-0B42-BAF6-DA1B64A7BAA2}"/>
    <hyperlink ref="S181" r:id="rId92" xr:uid="{7212E040-25B7-4746-81D0-A23B1E6A5E17}"/>
    <hyperlink ref="S304" r:id="rId93" xr:uid="{E0F82A5C-24A6-CE4A-8434-E8F660A2ECBF}"/>
    <hyperlink ref="S306" r:id="rId94" xr:uid="{A52FF751-84A0-9840-A46E-7A9D1D5A55C8}"/>
    <hyperlink ref="S338" r:id="rId95" xr:uid="{8346A625-9756-3B44-AEAC-431116B68489}"/>
    <hyperlink ref="S37" r:id="rId96" xr:uid="{FBB4A26D-43D0-914F-BD27-66747EADCA1D}"/>
    <hyperlink ref="S32" r:id="rId97" xr:uid="{6C2DA7F4-E35F-A845-B2F6-D2F3FFBD5F3B}"/>
    <hyperlink ref="S109" r:id="rId98" xr:uid="{F4EBECB0-CD22-124B-8A34-13E61926BD83}"/>
    <hyperlink ref="S116" r:id="rId99" xr:uid="{157A0D1F-9B60-FC49-B88E-AE27B083BBFF}"/>
    <hyperlink ref="S130" r:id="rId100" xr:uid="{4F4BBCAB-74C8-2A48-9A0C-1623CD595A9B}"/>
    <hyperlink ref="S129" r:id="rId101" xr:uid="{C6B57BA2-B7FA-CA40-9B6D-B149BDF84239}"/>
    <hyperlink ref="S154" r:id="rId102" display="https://www.amazon.com/General-Tools-80560-Telescoping-Inspection/dp/B0052EE1EU/ref=asc_df_B0052EE1EU/?tag=hyprod-20&amp;linkCode=df0&amp;hvadid=312171659895&amp;hvpos=1o1&amp;hvnetw=g&amp;hvrand=621542333603894353&amp;hvpone=&amp;hvptwo=&amp;hvqmt=&amp;hvdev=c&amp;hvdvcmdl=&amp;hvlocint=&amp;hvlocphy=9031645&amp;hvtargid=pla-421350502969&amp;psc=1&amp;tag=&amp;ref=&amp;adgrpid=61727970626&amp;hvpone=&amp;hvptwo=&amp;hvadid=312171659895&amp;hvpos=1o1&amp;hvnetw=g&amp;hvrand=621542333603894353&amp;hvqmt=&amp;hvdev=c&amp;hvdvcmdl=&amp;hvlocint=&amp;hvlocphy=9031645&amp;hvtargid=pla-421350502969" xr:uid="{4D897BC4-C553-894C-87D7-6A899FCD560E}"/>
    <hyperlink ref="S40" r:id="rId103" xr:uid="{D850E5CF-2292-4B43-A7CC-6186CD09CE8A}"/>
    <hyperlink ref="S35" r:id="rId104" display="https://www.amazon.com/Vacmaster-8-10-Gallon-Efficiency-VHBM/dp/B002MUAGDM/ref=pd_cp_469_1?pd_rd_w=OcRk0&amp;pf_rd_p=ef4dc990-a9ca-4945-ae0b-f8d549198ed6&amp;pf_rd_r=PP6BGDSM1NVHRXEB6PB2&amp;pd_rd_r=8f70b96d-82bb-4fea-aa96-b9df78d697ed&amp;pd_rd_wg=BWHmJ&amp;pd_rd_i=B002MUAGDM&amp;psc=1&amp;refRID=PP6BGDSM1NVHRXEB6PB2" xr:uid="{FF490B32-2EF1-9F4F-AF2B-20C3076D5F39}"/>
    <hyperlink ref="S137" r:id="rId105" display="https://www.amazon.com/Master-Lock-Lockout-Tagout-Clearance/dp/B000H5S1SG/ref=sr_1_2?gclid=EAIaIQobChMI3-Hlo7bJ4wIVFdRkCh3M2grdEAAYASAAEgK_3vD_BwE&amp;hvadid=174231789977&amp;hvdev=c&amp;hvlocphy=9031645&amp;hvnetw=g&amp;hvpos=1t1&amp;hvqmt=e&amp;hvrand=11688852128543091345&amp;hvtargid=kwd-143309300969&amp;hydadcr=26614_9479206&amp;keywords=loto+hasp&amp;qid=1563829351&amp;s=gateway&amp;sr=8-2" xr:uid="{9102C6BC-AED9-6B4D-8F63-BBE34DC77DF1}"/>
    <hyperlink ref="S72" r:id="rId106" xr:uid="{A9086338-B288-4F41-859E-294A092862C7}"/>
    <hyperlink ref="S60" r:id="rId107" display="https://www.amazon.com/CyberPower-AVRG750U-System-Outlets-Compact/dp/B00K8ZMTAQ" xr:uid="{F719CE6F-55ED-9C47-9263-05356D110FDA}"/>
    <hyperlink ref="S150" r:id="rId108" xr:uid="{47896489-4FE6-D743-93AD-86D9B661E233}"/>
    <hyperlink ref="S29" r:id="rId109" xr:uid="{58B4D8A7-4CA4-E84D-85A8-3A32D2457703}"/>
    <hyperlink ref="S80" r:id="rId110" display="https://www.amazon.com/Vitapur-Ultraviolet-Water-Disinfection-System/dp/B07B898ND2/ref=asc_df_B07B898ND2/?tag=hyprod-20&amp;linkCode=df0&amp;hvadid=312147420188&amp;hvpos=1o1&amp;hvnetw=g&amp;hvrand=14912833504193345011&amp;hvpone=&amp;hvptwo=&amp;hvqmt=&amp;hvdev=c&amp;hvdvcmdl=&amp;hvlocint=&amp;hvlocphy=9031645&amp;hvtargid=pla-665215132217&amp;psc=1&amp;tag=&amp;ref=&amp;adgrpid=59556034542&amp;hvpone=&amp;hvptwo=&amp;hvadid=312147420188&amp;hvpos=1o1&amp;hvnetw=g&amp;hvrand=14912833504193345011&amp;hvqmt=&amp;hvdev=c&amp;hvdvcmdl=&amp;hvlocint=&amp;hvlocphy=9031645&amp;hvtargid=pla-665215132217" xr:uid="{BD81FDDB-6E44-764D-9451-4F4F998C5FC1}"/>
    <hyperlink ref="S311" r:id="rId111" display="https://www.amazon.com/ThermoPro-TP50-Digital-Thermometer-Temperature/dp/B01H1R0K68/ref=sr_1_5?keywords=thermpro&amp;qid=1565394518&amp;s=gateway&amp;sr=8-5" xr:uid="{67955AAA-4AF6-BD40-B866-97E33E4B2E71}"/>
    <hyperlink ref="S309" r:id="rId112" display="https://www.amazon.com/Kidde-KN-COB-B-LP2-Carbon-Monoxide-Alarm/dp/B004Y6V6K4/ref=sr_1_5?keywords=kidde+c3010&amp;qid=1565393973&amp;s=gateway&amp;sr=8-5" xr:uid="{B2D2A642-8AB8-1349-8940-141E03BD9B7D}"/>
    <hyperlink ref="S310" r:id="rId113" xr:uid="{C7BFDE0C-AA5A-574C-B70D-64FDC7FABD83}"/>
    <hyperlink ref="S394" r:id="rId114" xr:uid="{E1C512FE-99AD-804C-8976-DEF6E44B49F2}"/>
    <hyperlink ref="S395" r:id="rId115" xr:uid="{633DB580-329B-774F-97D0-9CB219FE3E9F}"/>
    <hyperlink ref="S392" r:id="rId116" xr:uid="{69528126-A1EC-6C4A-A25C-2A7BDCE7A268}"/>
    <hyperlink ref="S389" r:id="rId117" xr:uid="{02984F29-27AE-504E-AAC4-356CCA5ECDBC}"/>
    <hyperlink ref="S387" r:id="rId118" xr:uid="{0BFFCBE4-1D2C-4B44-8E54-188C41A5423D}"/>
    <hyperlink ref="S388" r:id="rId119" xr:uid="{8D480788-25BD-C24C-B4FD-0E8658804912}"/>
    <hyperlink ref="S62" r:id="rId120" xr:uid="{49FE4C82-FC51-AE4C-B92D-B08AE82227FF}"/>
    <hyperlink ref="S20" r:id="rId121" xr:uid="{2E5B5C92-22AB-604A-A0B8-707B9F6CC06C}"/>
    <hyperlink ref="S61" r:id="rId122" xr:uid="{624A2845-7267-C145-A664-7AA7D4A2DCEB}"/>
    <hyperlink ref="S141" r:id="rId123" xr:uid="{B6B1DB88-6696-114C-A9A5-7C1D5FF8C220}"/>
    <hyperlink ref="S140" r:id="rId124" display="https://www.amazon.com/Blackhawk-578-9796-Standard-Metric-Socket/dp/B001CCMW3S/ref=pd_sbs_469_1/142-8435739-0512243?_encoding=UTF8&amp;pd_rd_i=B001CCMW3S&amp;pd_rd_r=b8a5f5ca-39ab-4a93-bb54-7850ac67c164&amp;pd_rd_w=EhLKl&amp;pd_rd_wg=dgxyR&amp;pf_rd_p=52b7592c-2dc9-4ac6-84d4-4bda6360045e&amp;pf_rd_r=NZRBPXH6WH8WT60YJ1HB&amp;psc=1&amp;refRID=NZRBPXH6WH8WT60YJ1HB" xr:uid="{D22A673C-FBBC-D748-A654-5EC72F82D0EC}"/>
    <hyperlink ref="S69" r:id="rId125" display="https://www.amazon.com/Knipex-8701250-10-Inch-Cobra-Pliers/dp/B000X4J2H0/ref=pd_bxgy_469_2/142-8435739-0512243?_encoding=UTF8&amp;pd_rd_i=B000X4J2H0&amp;pd_rd_r=f6459a55-d635-4421-b590-b53d8cfcb258&amp;pd_rd_w=t2yHd&amp;pd_rd_wg=MAiRu&amp;pf_rd_p=09627863-9889-4290-b90a-5e9f86682449&amp;pf_rd_r=GXV6CAG0W2SSWN82RKY8&amp;psc=1&amp;refRID=GXV6CAG0W2SSWN82RKY8" xr:uid="{2C0FD56A-ACCB-DE44-B06A-566B0E4BD20C}"/>
    <hyperlink ref="S7" r:id="rId126" xr:uid="{871D6CD5-D417-4441-802D-0DDDAF72EBCB}"/>
    <hyperlink ref="S31" r:id="rId127" xr:uid="{C01D5876-CBFA-FF40-AC35-17312EF89C03}"/>
    <hyperlink ref="S28" display="https://www.amazon.com/Digital-kitchen-Magnetic-Officially-included/dp/B07FDRQDM2/ref=sr_1_2_sspa?crid=LPA874JYBXRR&amp;keywords=dretec+timer&amp;qid=1571767790&amp;sprefix=dretec+%2Ctools%2C201&amp;sr=8-2-spons&amp;psc=1&amp;spLa=ZW5jcnlwdGVkUXVhbGlmaWVyPUFLMTlQNU1USlo4N1ImZW5j" xr:uid="{DFB5A8CF-FA75-044B-9BB5-53665A5602F2}"/>
    <hyperlink ref="S151" r:id="rId128" xr:uid="{86745BFA-A760-8744-8C28-F604428A5A97}"/>
    <hyperlink ref="S152" r:id="rId129" xr:uid="{EFD97F73-97DD-7349-A0FD-FCE7841F50F5}"/>
    <hyperlink ref="S144" r:id="rId130" xr:uid="{904507FE-5F68-8B4F-93A9-5686E2A06A05}"/>
    <hyperlink ref="S122" r:id="rId131" xr:uid="{85991389-0CFA-AF4C-BD3E-E8005B0B11BB}"/>
    <hyperlink ref="S139" r:id="rId132" xr:uid="{E9A3F59E-56D0-854F-8622-F0D19B0EC63F}"/>
    <hyperlink ref="S90" r:id="rId133" xr:uid="{1D41F6F8-549A-204C-B6BA-738B2685DF68}"/>
    <hyperlink ref="S84" r:id="rId134" xr:uid="{3A7A5B55-E51A-F440-A301-B315FBAEB932}"/>
    <hyperlink ref="S46" r:id="rId135" xr:uid="{5D17AC60-A065-354F-8CD5-264AB76E0708}"/>
    <hyperlink ref="S114" r:id="rId136" display="https://www.amazon.com/AmazonBasics-Gallon-Commercial-Basket-Recycling/dp/B07FFJ8CKS/ref=sxin_5_pb?keywords=trash%2Bbin&amp;pd_rd_i=B07FFJ8CKV&amp;pd_rd_r=81480e45-a815-4043-b705-116520e333e0&amp;pd_rd_w=k4FXL&amp;pd_rd_wg=4MZ8r&amp;pf_rd_p=50bbfd25-5ef7-41a2-86d6-74d854b30e30&amp;pf_rd_r=TMJ3Z0Q571ZZ98QPSSJW&amp;qid=1572038203&amp;th=1" xr:uid="{1C881E24-2D22-A94C-9FFF-17BA88AC635D}"/>
    <hyperlink ref="S111" r:id="rId137" display="https://www.amazon.com/AmazonBasics-Gallon-Commercial-Basket-Recycling/dp/B07FFJ8CKV/ref=sxin_5_pb?keywords=trash%2Bbin&amp;pd_rd_i=B07FFJ8CKV&amp;pd_rd_r=81480e45-a815-4043-b705-116520e333e0&amp;pd_rd_w=k4FXL&amp;pd_rd_wg=4MZ8r&amp;pf_rd_p=50bbfd25-5ef7-41a2-86d6-74d854b30e30&amp;pf_rd_r=TMJ3Z0Q571ZZ98QPSSJW&amp;qid=1572038203&amp;th=1" xr:uid="{1E5062BE-6136-764D-81EF-2E77FAC85684}"/>
    <hyperlink ref="S99" r:id="rId138" xr:uid="{D8BBEFB9-42F0-B546-969D-B3141457EA37}"/>
    <hyperlink ref="S44" r:id="rId139" xr:uid="{4CEC2833-A59A-0544-A1E5-D5D1A084F66E}"/>
    <hyperlink ref="S104" r:id="rId140" display="https://www.amazon.com/Universal-21124-Top-Load-Protectors-Standard/dp/B001CD9NTI/ref=pd_sbs_328_1/131-4885370-4526430?_encoding=UTF8&amp;pd_rd_i=B001CD9NTI&amp;pd_rd_r=6566bcb8-ac2b-437e-a470-55067280a7e7&amp;pd_rd_w=YiakF&amp;pd_rd_wg=YDB4n&amp;pf_rd_p=52b7592c-2dc9-4ac6-84d4-4bda6360045e&amp;pf_rd_r=JBRF5SZDDX5ATB07N6EV&amp;psc=1&amp;refRID=JBRF5SZDDX5ATB07N6EV" xr:uid="{CDAF378B-E202-BF4A-A93C-E9EFCC7A411F}"/>
    <hyperlink ref="S98" r:id="rId141" xr:uid="{D2E14163-0DD0-184D-BDE2-01D3B9EAADC0}"/>
    <hyperlink ref="S149" r:id="rId142" xr:uid="{7B1C83DF-8308-3349-ACC2-C795D821744F}"/>
    <hyperlink ref="S65" r:id="rId143" xr:uid="{A87B4EBB-380D-5C42-BB0B-6D64C5CCAC0C}"/>
    <hyperlink ref="S145" r:id="rId144" display="https://www.amazon.com/Brother-Monochrome-Multifunction-MFCL2710DW-Replenishment/dp/B0763ZCH7K/ref=sxin_0_osp3-69d8623e_cov?ascsubtag=69d8623e-dbcc-4adf-9a57-16c144521726&amp;creativeASIN=B0763ZCH7K&amp;cv_ct_id=amzn1.osp.69d8623e-dbcc-4adf-9a57-16c144521726&amp;cv_ct_pg=search&amp;cv_ct_wn=osp-search&amp;keywords=BROTHER+printer+scanner&amp;linkCode=oas&amp;pd_rd_i=B0763ZCH7K&amp;pd_rd_r=1dc29248-5cf6-427d-9aa5-fe708564857b&amp;pd_rd_w=OT99Z&amp;pd_rd_wg=i2Abg&amp;pf_rd_p=a23a388c-add5-49df-b293-a31ade89c6bf&amp;pf_rd_r=MVKHM8YMCX3AVDGV5NPQ&amp;qid=1572039143&amp;s=appliances&amp;tag=imoreosp-20" xr:uid="{F87F4A8F-A97E-384D-8905-C6F40FC600BA}"/>
    <hyperlink ref="S146" r:id="rId145" display="https://www.amazon.com/Habor-Thermometer-Waterproof-Backlight-Reversible/dp/B07RGMT3SM?pf_rd_p=27933938-66d5-4a49-965b-3c0c25216562&amp;pd_rd_wg=FG2vw&amp;pf_rd_r=7TXVHM2K83115E9JHN6G&amp;ref_=pd_gw_cr_simh&amp;pd_rd_w=A6GXr&amp;pd_rd_r=8257b567-bb47-4678-a5d6-b1827da45a66&amp;th=1" xr:uid="{B5023A20-9FCB-C84B-AF7A-BC4B9210500C}"/>
    <hyperlink ref="S66" r:id="rId146" display="https://www.amazon.com/Anker-Tactical-Flashlight-Rechargeable-Water-Resistant/dp/B01KH2JP5G/ref=sxin_4_ac_d_pm?ac_md=2-1-QmV0d2VlbiAkMjUgYW5kICQ1MA%3D%3D-ac_d_pm&amp;crid=2EHSBPC33JBWN&amp;keywords=led+flashlight+rechargeable&amp;pd_rd_i=B01KH2JP5G&amp;pd_rd_r=5129d726-dc1f-469c-bb89-80b83dd0d87d&amp;pd_rd_w=F6bHO&amp;pd_rd_wg=PLykY&amp;pf_rd_p=24d053a8-30a1-4822-a2ff-4d1ab2b984fc&amp;pf_rd_r=EM5AYZRDBD77027TY8G4&amp;psc=1&amp;qid=1570732081&amp;s=hi&amp;sprefix=led+flashlight+recharge%2Ctools%2C203" xr:uid="{A68FC787-4615-794E-84DC-83E1B1041CB3}"/>
    <hyperlink ref="S147" r:id="rId147" xr:uid="{4424A896-FE6E-CF46-81E8-A499BA1D8CD3}"/>
    <hyperlink ref="S71" r:id="rId148" display="https://www.amazon.com/Wera-05074710001-Kraftform-Screwdriver-Adjustment/dp/B003KN3GAK/ref=asc_df_B003KN3GAA/?tag=hyprod-20&amp;linkCode=df0&amp;hvadid=309813767497&amp;hvpos=1o4&amp;hvnetw=g&amp;hvrand=17227733152687034665&amp;hvpone=&amp;hvptwo=&amp;hvqmt=&amp;hvdev=c&amp;hvdvcmdl=&amp;hvlocint=&amp;hvlocphy=9031645&amp;hvtargid=pla-420978971929&amp;th=1" xr:uid="{28FFB0A7-5BE9-3344-95DC-BAE2390BFCD9}"/>
    <hyperlink ref="S27" r:id="rId149" xr:uid="{2F38EA5A-A7E9-9043-A98E-C9CE2DA933FA}"/>
    <hyperlink ref="S135" r:id="rId150" xr:uid="{1EB5B6A6-250C-0644-83D8-1AD110AC437C}"/>
  </hyperlinks>
  <pageMargins left="0.7" right="0.7" top="0.75" bottom="0.75" header="0.3" footer="0.3"/>
  <legacyDrawing r:id="rId151"/>
  <extLst>
    <ext xmlns:x14="http://schemas.microsoft.com/office/spreadsheetml/2009/9/main" uri="{CCE6A557-97BC-4b89-ADB6-D9C93CAAB3DF}">
      <x14:dataValidations xmlns:xm="http://schemas.microsoft.com/office/excel/2006/main" count="7">
        <x14:dataValidation type="list" allowBlank="1" showErrorMessage="1" errorTitle="Pick from list" xr:uid="{E2A35908-FB64-6441-A8EF-956A0FF56885}">
          <x14:formula1>
            <xm:f>Lists!$A$2:$A$4</xm:f>
          </x14:formula1>
          <xm:sqref>P4:P217</xm:sqref>
        </x14:dataValidation>
        <x14:dataValidation type="list" allowBlank="1" showErrorMessage="1" errorTitle="Pick from list" xr:uid="{7AA3B3B6-6901-7F41-B410-FFEA476DED58}">
          <x14:formula1>
            <xm:f>'\Users\jennknaus\Box\Team_Logistics\Customs Clearance Supporting Docs\Peru_La Venta-Ica\C:\Users\evandoria\Downloads\[Apeel Sciences - ECCN and HTS Complete (1).xlsx]Lists'!#REF!</xm:f>
          </x14:formula1>
          <xm:sqref>P276</xm:sqref>
        </x14:dataValidation>
        <x14:dataValidation type="list" allowBlank="1" showErrorMessage="1" errorTitle="Pick from list" xr:uid="{B5DEF3BA-6454-7D4F-B4E6-1BCB9187DE4F}">
          <x14:formula1>
            <xm:f>'C:\Users\evandoria\Downloads\[Apeel Sciences - ECCN and HTS Complete (1).xlsx]Lists'!#REF!</xm:f>
          </x14:formula1>
          <xm:sqref>P272</xm:sqref>
        </x14:dataValidation>
        <x14:dataValidation type="list" allowBlank="1" showInputMessage="1" showErrorMessage="1" xr:uid="{FD082753-5F6B-A94E-81CC-A3D5674F0D99}">
          <x14:formula1>
            <xm:f>'C:\Users\jennknaus\Box\Team_Logistics\HTS Classifications Received\[Tradwin - Classification Request - 20191105.xlsx]Lists'!#REF!</xm:f>
          </x14:formula1>
          <xm:sqref>J359:J387 P359:P387</xm:sqref>
        </x14:dataValidation>
        <x14:dataValidation type="list" allowBlank="1" showInputMessage="1" showErrorMessage="1" xr:uid="{C1B11E5B-BB37-2E43-9FD5-CC5AA7F9EB7F}">
          <x14:formula1>
            <xm:f>'\Users\jennknaus\Library\Containers\com.microsoft.Excel\Data\Documents\C:\Users\dtw-briant\AppData\Local\Microsoft\Windows\INetCache\Content.Outlook\3G1N0YTW\[Copy of Updated_Items for Classification_20191101.xlsx]Lists'!#REF!</xm:f>
          </x14:formula1>
          <xm:sqref>J388:J390 P388:P390</xm:sqref>
        </x14:dataValidation>
        <x14:dataValidation type="list" allowBlank="1" showInputMessage="1" showErrorMessage="1" xr:uid="{BFBE9049-4B3A-4E4A-BCC3-3E8289F220BB}">
          <x14:formula1>
            <xm:f>Lists!$B$2:$B$19</xm:f>
          </x14:formula1>
          <xm:sqref>Q4:R396</xm:sqref>
        </x14:dataValidation>
        <x14:dataValidation type="list" allowBlank="1" showInputMessage="1" showErrorMessage="1" xr:uid="{006F1029-27C1-C24B-824C-E9E218669670}">
          <x14:formula1>
            <xm:f>Lists!$D$2:$D$118</xm:f>
          </x14:formula1>
          <xm:sqref>O370:O396 O4:O367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C525B-1F2D-3941-A6A6-C4566DBBBA16}">
  <dimension ref="A1:D121"/>
  <sheetViews>
    <sheetView workbookViewId="0">
      <selection activeCell="D10" sqref="D10"/>
    </sheetView>
  </sheetViews>
  <sheetFormatPr defaultColWidth="11.375" defaultRowHeight="15.75"/>
  <cols>
    <col min="1" max="1" width="11" style="30" bestFit="1" customWidth="1"/>
    <col min="2" max="2" width="12.375" style="30" bestFit="1" customWidth="1"/>
    <col min="3" max="3" width="28.5" style="30" bestFit="1" customWidth="1"/>
    <col min="4" max="4" width="50" style="30" customWidth="1"/>
    <col min="5" max="16384" width="11.375" style="30"/>
  </cols>
  <sheetData>
    <row r="1" spans="1:4">
      <c r="A1" s="30" t="s">
        <v>18</v>
      </c>
      <c r="B1" s="30" t="s">
        <v>425</v>
      </c>
      <c r="C1" s="30" t="s">
        <v>13</v>
      </c>
      <c r="D1" s="31" t="s">
        <v>1828</v>
      </c>
    </row>
    <row r="2" spans="1:4">
      <c r="A2" s="30" t="s">
        <v>30</v>
      </c>
      <c r="B2" s="4" t="s">
        <v>1385</v>
      </c>
      <c r="C2" s="4" t="s">
        <v>2134</v>
      </c>
      <c r="D2" s="4" t="s">
        <v>1735</v>
      </c>
    </row>
    <row r="3" spans="1:4">
      <c r="A3" s="30" t="s">
        <v>46</v>
      </c>
      <c r="B3" s="4" t="s">
        <v>426</v>
      </c>
      <c r="C3" s="4" t="s">
        <v>2135</v>
      </c>
      <c r="D3" s="4" t="s">
        <v>1829</v>
      </c>
    </row>
    <row r="4" spans="1:4">
      <c r="A4" s="30" t="s">
        <v>427</v>
      </c>
      <c r="B4" s="4" t="s">
        <v>73</v>
      </c>
      <c r="C4" s="4" t="s">
        <v>97</v>
      </c>
      <c r="D4" s="4" t="s">
        <v>2187</v>
      </c>
    </row>
    <row r="5" spans="1:4">
      <c r="B5" s="4" t="s">
        <v>1826</v>
      </c>
      <c r="C5" s="4" t="s">
        <v>1619</v>
      </c>
      <c r="D5" s="4" t="s">
        <v>1830</v>
      </c>
    </row>
    <row r="6" spans="1:4">
      <c r="B6" s="4" t="s">
        <v>751</v>
      </c>
      <c r="C6" s="4" t="s">
        <v>1101</v>
      </c>
      <c r="D6" s="4" t="s">
        <v>1049</v>
      </c>
    </row>
    <row r="7" spans="1:4">
      <c r="B7" s="4" t="s">
        <v>1688</v>
      </c>
      <c r="C7" s="4" t="s">
        <v>1702</v>
      </c>
      <c r="D7" s="4" t="s">
        <v>1831</v>
      </c>
    </row>
    <row r="8" spans="1:4">
      <c r="B8" s="4" t="s">
        <v>1387</v>
      </c>
      <c r="C8" s="4" t="s">
        <v>1102</v>
      </c>
      <c r="D8" s="4" t="s">
        <v>824</v>
      </c>
    </row>
    <row r="9" spans="1:4">
      <c r="B9" s="4" t="s">
        <v>160</v>
      </c>
      <c r="C9" s="4" t="s">
        <v>2136</v>
      </c>
      <c r="D9" s="4" t="s">
        <v>1832</v>
      </c>
    </row>
    <row r="10" spans="1:4">
      <c r="B10" s="4" t="s">
        <v>671</v>
      </c>
      <c r="C10" s="4" t="s">
        <v>81</v>
      </c>
      <c r="D10" s="4" t="s">
        <v>694</v>
      </c>
    </row>
    <row r="11" spans="1:4">
      <c r="B11" s="4" t="s">
        <v>242</v>
      </c>
      <c r="C11" s="4" t="s">
        <v>625</v>
      </c>
      <c r="D11" s="4" t="s">
        <v>2188</v>
      </c>
    </row>
    <row r="12" spans="1:4">
      <c r="B12" s="4" t="s">
        <v>1827</v>
      </c>
      <c r="C12" s="4" t="s">
        <v>357</v>
      </c>
      <c r="D12" s="4" t="s">
        <v>1833</v>
      </c>
    </row>
    <row r="13" spans="1:4" ht="28.5">
      <c r="B13" s="4" t="s">
        <v>652</v>
      </c>
      <c r="C13" s="4" t="s">
        <v>2132</v>
      </c>
      <c r="D13" s="4" t="s">
        <v>2195</v>
      </c>
    </row>
    <row r="14" spans="1:4">
      <c r="B14" s="4" t="s">
        <v>428</v>
      </c>
      <c r="C14" s="4" t="s">
        <v>1731</v>
      </c>
      <c r="D14" s="4" t="s">
        <v>1834</v>
      </c>
    </row>
    <row r="15" spans="1:4">
      <c r="B15" s="4" t="s">
        <v>1386</v>
      </c>
      <c r="C15" s="4" t="s">
        <v>2133</v>
      </c>
      <c r="D15" s="4" t="s">
        <v>1835</v>
      </c>
    </row>
    <row r="16" spans="1:4">
      <c r="B16" s="4" t="s">
        <v>1750</v>
      </c>
      <c r="D16" s="4" t="s">
        <v>1836</v>
      </c>
    </row>
    <row r="17" spans="2:4">
      <c r="B17" s="4" t="s">
        <v>315</v>
      </c>
      <c r="D17" s="4" t="s">
        <v>1837</v>
      </c>
    </row>
    <row r="18" spans="2:4">
      <c r="B18" s="4" t="s">
        <v>31</v>
      </c>
      <c r="D18" s="4" t="s">
        <v>2196</v>
      </c>
    </row>
    <row r="19" spans="2:4">
      <c r="B19" s="4" t="s">
        <v>645</v>
      </c>
      <c r="D19" s="4" t="s">
        <v>1376</v>
      </c>
    </row>
    <row r="20" spans="2:4">
      <c r="D20" s="4" t="s">
        <v>1839</v>
      </c>
    </row>
    <row r="21" spans="2:4">
      <c r="D21" s="4" t="s">
        <v>2189</v>
      </c>
    </row>
    <row r="22" spans="2:4">
      <c r="D22" s="4" t="s">
        <v>2190</v>
      </c>
    </row>
    <row r="23" spans="2:4">
      <c r="D23" s="4" t="s">
        <v>1840</v>
      </c>
    </row>
    <row r="24" spans="2:4">
      <c r="D24" s="4" t="s">
        <v>1374</v>
      </c>
    </row>
    <row r="25" spans="2:4">
      <c r="D25" s="4" t="s">
        <v>2194</v>
      </c>
    </row>
    <row r="26" spans="2:4">
      <c r="D26" s="4" t="s">
        <v>2145</v>
      </c>
    </row>
    <row r="27" spans="2:4" ht="28.5">
      <c r="D27" s="4" t="s">
        <v>2146</v>
      </c>
    </row>
    <row r="28" spans="2:4">
      <c r="D28" s="4" t="s">
        <v>2137</v>
      </c>
    </row>
    <row r="29" spans="2:4">
      <c r="D29" s="4" t="s">
        <v>2147</v>
      </c>
    </row>
    <row r="30" spans="2:4">
      <c r="D30" s="4" t="s">
        <v>2148</v>
      </c>
    </row>
    <row r="31" spans="2:4">
      <c r="D31" s="4" t="s">
        <v>2138</v>
      </c>
    </row>
    <row r="32" spans="2:4">
      <c r="D32" s="4" t="s">
        <v>2139</v>
      </c>
    </row>
    <row r="33" spans="4:4">
      <c r="D33" s="4" t="s">
        <v>2140</v>
      </c>
    </row>
    <row r="34" spans="4:4">
      <c r="D34" s="4" t="s">
        <v>2141</v>
      </c>
    </row>
    <row r="35" spans="4:4">
      <c r="D35" s="4" t="s">
        <v>2142</v>
      </c>
    </row>
    <row r="36" spans="4:4">
      <c r="D36" s="4" t="s">
        <v>2197</v>
      </c>
    </row>
    <row r="37" spans="4:4">
      <c r="D37" s="4" t="s">
        <v>2149</v>
      </c>
    </row>
    <row r="38" spans="4:4">
      <c r="D38" s="4" t="s">
        <v>2150</v>
      </c>
    </row>
    <row r="39" spans="4:4">
      <c r="D39" s="4" t="s">
        <v>1377</v>
      </c>
    </row>
    <row r="40" spans="4:4">
      <c r="D40" s="4" t="s">
        <v>2151</v>
      </c>
    </row>
    <row r="41" spans="4:4">
      <c r="D41" s="4" t="s">
        <v>2143</v>
      </c>
    </row>
    <row r="42" spans="4:4">
      <c r="D42" s="4" t="s">
        <v>2152</v>
      </c>
    </row>
    <row r="43" spans="4:4" ht="28.5">
      <c r="D43" s="4" t="s">
        <v>2153</v>
      </c>
    </row>
    <row r="44" spans="4:4">
      <c r="D44" s="4" t="s">
        <v>2144</v>
      </c>
    </row>
    <row r="45" spans="4:4">
      <c r="D45" s="4" t="s">
        <v>1684</v>
      </c>
    </row>
    <row r="46" spans="4:4">
      <c r="D46" s="4" t="s">
        <v>1375</v>
      </c>
    </row>
    <row r="47" spans="4:4">
      <c r="D47" s="4" t="s">
        <v>2154</v>
      </c>
    </row>
    <row r="48" spans="4:4">
      <c r="D48" s="4" t="s">
        <v>2198</v>
      </c>
    </row>
    <row r="49" spans="4:4">
      <c r="D49" s="4" t="s">
        <v>2155</v>
      </c>
    </row>
    <row r="50" spans="4:4">
      <c r="D50" s="4" t="s">
        <v>2199</v>
      </c>
    </row>
    <row r="51" spans="4:4">
      <c r="D51" s="4" t="s">
        <v>2156</v>
      </c>
    </row>
    <row r="52" spans="4:4">
      <c r="D52" s="4" t="s">
        <v>1378</v>
      </c>
    </row>
    <row r="53" spans="4:4">
      <c r="D53" s="4" t="s">
        <v>2157</v>
      </c>
    </row>
    <row r="54" spans="4:4">
      <c r="D54" s="4" t="s">
        <v>1383</v>
      </c>
    </row>
    <row r="55" spans="4:4">
      <c r="D55" s="4" t="s">
        <v>2158</v>
      </c>
    </row>
    <row r="56" spans="4:4">
      <c r="D56" s="4" t="s">
        <v>2159</v>
      </c>
    </row>
    <row r="57" spans="4:4">
      <c r="D57" s="4" t="s">
        <v>1384</v>
      </c>
    </row>
    <row r="58" spans="4:4">
      <c r="D58" s="4" t="s">
        <v>1381</v>
      </c>
    </row>
    <row r="59" spans="4:4">
      <c r="D59" s="4" t="s">
        <v>2160</v>
      </c>
    </row>
    <row r="60" spans="4:4">
      <c r="D60" s="4" t="s">
        <v>2161</v>
      </c>
    </row>
    <row r="61" spans="4:4">
      <c r="D61" s="4" t="s">
        <v>2203</v>
      </c>
    </row>
    <row r="62" spans="4:4">
      <c r="D62" s="4" t="s">
        <v>2162</v>
      </c>
    </row>
    <row r="63" spans="4:4">
      <c r="D63" s="4" t="s">
        <v>2163</v>
      </c>
    </row>
    <row r="64" spans="4:4">
      <c r="D64" s="4" t="s">
        <v>2164</v>
      </c>
    </row>
    <row r="65" spans="4:4">
      <c r="D65" s="4" t="s">
        <v>2165</v>
      </c>
    </row>
    <row r="66" spans="4:4">
      <c r="D66" s="4" t="s">
        <v>2166</v>
      </c>
    </row>
    <row r="67" spans="4:4" ht="28.5">
      <c r="D67" s="4" t="s">
        <v>2167</v>
      </c>
    </row>
    <row r="68" spans="4:4">
      <c r="D68" s="4" t="s">
        <v>2168</v>
      </c>
    </row>
    <row r="69" spans="4:4">
      <c r="D69" s="4" t="s">
        <v>1382</v>
      </c>
    </row>
    <row r="70" spans="4:4">
      <c r="D70" s="4" t="s">
        <v>2169</v>
      </c>
    </row>
    <row r="71" spans="4:4">
      <c r="D71" s="4" t="s">
        <v>2170</v>
      </c>
    </row>
    <row r="72" spans="4:4">
      <c r="D72" s="4" t="s">
        <v>2171</v>
      </c>
    </row>
    <row r="73" spans="4:4">
      <c r="D73" s="4" t="s">
        <v>2172</v>
      </c>
    </row>
    <row r="74" spans="4:4">
      <c r="D74" s="4" t="s">
        <v>2173</v>
      </c>
    </row>
    <row r="75" spans="4:4" ht="28.5">
      <c r="D75" s="4" t="s">
        <v>2174</v>
      </c>
    </row>
    <row r="76" spans="4:4">
      <c r="D76" s="4" t="s">
        <v>2175</v>
      </c>
    </row>
    <row r="77" spans="4:4">
      <c r="D77" s="4" t="s">
        <v>2176</v>
      </c>
    </row>
    <row r="78" spans="4:4">
      <c r="D78" s="4" t="s">
        <v>2202</v>
      </c>
    </row>
    <row r="79" spans="4:4">
      <c r="D79" s="4" t="s">
        <v>2200</v>
      </c>
    </row>
    <row r="80" spans="4:4">
      <c r="D80" s="4" t="s">
        <v>2177</v>
      </c>
    </row>
    <row r="81" spans="4:4">
      <c r="D81" s="4" t="s">
        <v>2178</v>
      </c>
    </row>
    <row r="82" spans="4:4">
      <c r="D82" s="4" t="s">
        <v>2179</v>
      </c>
    </row>
    <row r="83" spans="4:4">
      <c r="D83" s="4" t="s">
        <v>2180</v>
      </c>
    </row>
    <row r="84" spans="4:4">
      <c r="D84" s="4" t="s">
        <v>2181</v>
      </c>
    </row>
    <row r="85" spans="4:4">
      <c r="D85" s="4" t="s">
        <v>2182</v>
      </c>
    </row>
    <row r="86" spans="4:4">
      <c r="D86" s="4" t="s">
        <v>2204</v>
      </c>
    </row>
    <row r="87" spans="4:4">
      <c r="D87" s="4" t="s">
        <v>2183</v>
      </c>
    </row>
    <row r="88" spans="4:4">
      <c r="D88" s="4" t="s">
        <v>2184</v>
      </c>
    </row>
    <row r="89" spans="4:4">
      <c r="D89" s="4" t="s">
        <v>2201</v>
      </c>
    </row>
    <row r="90" spans="4:4">
      <c r="D90" s="4" t="s">
        <v>2185</v>
      </c>
    </row>
    <row r="91" spans="4:4" ht="42.75">
      <c r="D91" s="4" t="s">
        <v>2186</v>
      </c>
    </row>
    <row r="92" spans="4:4">
      <c r="D92" s="4" t="s">
        <v>1841</v>
      </c>
    </row>
    <row r="93" spans="4:4">
      <c r="D93" s="4" t="s">
        <v>1842</v>
      </c>
    </row>
    <row r="94" spans="4:4">
      <c r="D94" s="4" t="s">
        <v>638</v>
      </c>
    </row>
    <row r="95" spans="4:4">
      <c r="D95" s="4" t="s">
        <v>1843</v>
      </c>
    </row>
    <row r="96" spans="4:4">
      <c r="D96" s="4" t="s">
        <v>1036</v>
      </c>
    </row>
    <row r="97" spans="4:4">
      <c r="D97" s="4" t="s">
        <v>700</v>
      </c>
    </row>
    <row r="98" spans="4:4">
      <c r="D98" s="4" t="s">
        <v>1844</v>
      </c>
    </row>
    <row r="99" spans="4:4">
      <c r="D99" s="4" t="s">
        <v>1845</v>
      </c>
    </row>
    <row r="100" spans="4:4">
      <c r="D100" s="4" t="s">
        <v>1379</v>
      </c>
    </row>
    <row r="101" spans="4:4">
      <c r="D101" s="4" t="s">
        <v>664</v>
      </c>
    </row>
    <row r="102" spans="4:4">
      <c r="D102" s="4" t="s">
        <v>1846</v>
      </c>
    </row>
    <row r="103" spans="4:4">
      <c r="D103" s="4" t="s">
        <v>813</v>
      </c>
    </row>
    <row r="104" spans="4:4">
      <c r="D104" s="4" t="s">
        <v>1847</v>
      </c>
    </row>
    <row r="105" spans="4:4">
      <c r="D105" s="4" t="s">
        <v>739</v>
      </c>
    </row>
    <row r="106" spans="4:4">
      <c r="D106" s="4" t="s">
        <v>2205</v>
      </c>
    </row>
    <row r="107" spans="4:4">
      <c r="D107" s="4" t="s">
        <v>2191</v>
      </c>
    </row>
    <row r="108" spans="4:4">
      <c r="D108" s="4" t="s">
        <v>1380</v>
      </c>
    </row>
    <row r="109" spans="4:4">
      <c r="D109" s="4" t="s">
        <v>2192</v>
      </c>
    </row>
    <row r="110" spans="4:4">
      <c r="D110" s="4" t="s">
        <v>661</v>
      </c>
    </row>
    <row r="111" spans="4:4">
      <c r="D111" s="4" t="s">
        <v>2193</v>
      </c>
    </row>
    <row r="112" spans="4:4">
      <c r="D112" s="4" t="s">
        <v>1848</v>
      </c>
    </row>
    <row r="113" spans="4:4">
      <c r="D113" s="4" t="s">
        <v>2083</v>
      </c>
    </row>
    <row r="114" spans="4:4">
      <c r="D114" s="4" t="s">
        <v>1373</v>
      </c>
    </row>
    <row r="115" spans="4:4">
      <c r="D115" s="4" t="s">
        <v>1683</v>
      </c>
    </row>
    <row r="116" spans="4:4">
      <c r="D116" s="4" t="s">
        <v>756</v>
      </c>
    </row>
    <row r="117" spans="4:4">
      <c r="D117" s="4" t="s">
        <v>839</v>
      </c>
    </row>
    <row r="118" spans="4:4">
      <c r="D118" s="4" t="s">
        <v>827</v>
      </c>
    </row>
    <row r="119" spans="4:4">
      <c r="D119" s="4"/>
    </row>
    <row r="120" spans="4:4">
      <c r="D120" s="4"/>
    </row>
    <row r="121" spans="4:4">
      <c r="D121" s="4"/>
    </row>
  </sheetData>
  <sortState xmlns:xlrd2="http://schemas.microsoft.com/office/spreadsheetml/2017/richdata2" ref="D2:D118">
    <sortCondition ref="D2"/>
  </sortState>
  <hyperlinks>
    <hyperlink ref="D17" r:id="rId1" display="flammable liquid, n.o.s. - see linked sds" xr:uid="{1766EAE4-7D47-384A-BBDA-AB7DFB7B37D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Industry Sectors Registration</vt:lpstr>
      <vt:lpstr>MX NOMs</vt:lpstr>
      <vt:lpstr>Template</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 Knaus</dc:creator>
  <cp:lastModifiedBy>Davies, Mark - Mark S</cp:lastModifiedBy>
  <dcterms:created xsi:type="dcterms:W3CDTF">2019-05-30T15:22:15Z</dcterms:created>
  <dcterms:modified xsi:type="dcterms:W3CDTF">2022-01-25T21:47:40Z</dcterms:modified>
</cp:coreProperties>
</file>