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426"/>
  <workbookPr defaultThemeVersion="153222"/>
  <mc:AlternateContent xmlns:mc="http://schemas.openxmlformats.org/markup-compatibility/2006">
    <mc:Choice Requires="x15">
      <x15ac:absPath xmlns:x15ac="http://schemas.microsoft.com/office/spreadsheetml/2010/11/ac" url="C:\Users\vhaynes\Documents\Documents\C-TPAT\"/>
    </mc:Choice>
  </mc:AlternateContent>
  <bookViews>
    <workbookView xWindow="0" yWindow="0" windowWidth="19200" windowHeight="6948"/>
  </bookViews>
  <sheets>
    <sheet name="2017 Risk Assessment" sheetId="1" r:id="rId1"/>
  </sheets>
  <definedNames>
    <definedName name="_xlnm.Print_Titles" localSheetId="0">'2017 Risk Assessment'!$1:$15</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2" i="1" l="1"/>
  <c r="F82" i="1"/>
  <c r="G82" i="1"/>
  <c r="H82" i="1"/>
  <c r="I82" i="1"/>
  <c r="D85" i="1"/>
  <c r="D82" i="1"/>
  <c r="I83" i="1" l="1"/>
  <c r="E83" i="1"/>
  <c r="F83" i="1"/>
  <c r="G83" i="1"/>
  <c r="H83" i="1"/>
  <c r="D83" i="1" l="1"/>
  <c r="D84" i="1" s="1"/>
  <c r="D86" i="1" l="1"/>
  <c r="C8" i="1" s="1"/>
</calcChain>
</file>

<file path=xl/sharedStrings.xml><?xml version="1.0" encoding="utf-8"?>
<sst xmlns="http://schemas.openxmlformats.org/spreadsheetml/2006/main" count="147" uniqueCount="146">
  <si>
    <t xml:space="preserve">Supply Chain Security   C-TPAT </t>
  </si>
  <si>
    <t>Facility Name</t>
  </si>
  <si>
    <t>Facility Location</t>
  </si>
  <si>
    <t>Date of Evaluation</t>
  </si>
  <si>
    <t>Evaluation Results</t>
  </si>
  <si>
    <t>Instructions:  Review each area and put an "X" under the applicable compliance level.  1 indicates that there is little or no compliance.  5 indicates a best practice.  Include comments about each area, specifically stating opportunities for improvement and best practices found.</t>
  </si>
  <si>
    <t>None</t>
  </si>
  <si>
    <t>Aware</t>
  </si>
  <si>
    <t>In Place</t>
  </si>
  <si>
    <t>Trained</t>
  </si>
  <si>
    <t>Audited</t>
  </si>
  <si>
    <t>Compliance Level</t>
  </si>
  <si>
    <t>Area</t>
  </si>
  <si>
    <t>Criteria</t>
  </si>
  <si>
    <t>Comments</t>
  </si>
  <si>
    <t>Container Security</t>
  </si>
  <si>
    <t>Conveyance Integrity (1600) - Importer</t>
  </si>
  <si>
    <t>Procedures must be in place to prevent and detect unauthorized personnel and unmanifested material from gaining access to all containers, ULDs and trailers.</t>
  </si>
  <si>
    <t>Container Inspection (2000) - Importer</t>
  </si>
  <si>
    <t>Written procedures must be in place to verify the physical integrity for instruments of international traffic prior to stuffing, to include the reliability of the locking mechanisms of the doors.</t>
  </si>
  <si>
    <t>Conveyance Inspections (7620) - Importer</t>
  </si>
  <si>
    <t>Conveyance and container inspections (loaded and empty) must be completed upon entering and exiting the truck yard, rail yard, upon offloading of a vessel and at the point of loading prior to reaching the U.S. border.</t>
  </si>
  <si>
    <t>Seven-Point Inspection (2100) - Importer</t>
  </si>
  <si>
    <t>At a minimum, a documented seven-point inspection process should be in place for all containers and trailers: front wall, left side, right side, floor, ceiling/roof, inside/outside doors, outside/undercarriage.</t>
  </si>
  <si>
    <t>Tractor Inspection (7651) - Importer</t>
  </si>
  <si>
    <t>At a minimum the tractor inspection should include: fifth wheel area - check natural compartment/skid plate, bumper/tires/rims, doors/tool compartments, battery box, air breather, fuel tanks, interior cab compartments/sleeper and faring/roof.</t>
  </si>
  <si>
    <t>Reporting Structural Changes (2501) - Importer</t>
  </si>
  <si>
    <t>During physical inspection of the conveyance drivers must report and document any anomalies or unusual structural modifications found.</t>
  </si>
  <si>
    <t>Point-of-Stuffing Seals (1700) - Importer</t>
  </si>
  <si>
    <t>At the point-of-stuffing, written procedures must be in place to properly seal and maintain the integrity of the containers, ULDs and trailers.</t>
  </si>
  <si>
    <t>High Sec. Seal Containers (1800) - Importer</t>
  </si>
  <si>
    <t>An ISO 17712 high security seal must be affixed to instruments of international traffic, as applicable, entering and exiting the U.S.</t>
  </si>
  <si>
    <t>Seal Control 1 (2200) - Importer</t>
  </si>
  <si>
    <t>Written procedures must stipulate how seals are to be controlled and affixed to containers, ULDs, rail cars and trailers, to include procedures for seal changes and reporting compromised seals to CBP or the appropriate foreign authority.</t>
  </si>
  <si>
    <t>Container Security : Seal Distribution (2300) - Importer</t>
  </si>
  <si>
    <t>Only designated employees should distribute seals</t>
  </si>
  <si>
    <t>Record Replacement Seal (2205) - Importer</t>
  </si>
  <si>
    <t>Seal numbers must be verified and management must be immediately notified in the event a seal has been cut or compromised with the following information: who cut the seal, the location/date/time the seal was cut and the number of the replacement seal.</t>
  </si>
  <si>
    <t>Container Storage (2400) - Importer</t>
  </si>
  <si>
    <t>Instruments of international traffic must be stored in a secure area to prevent unauthorized access and/or manipulation.</t>
  </si>
  <si>
    <t>Storage Area Security (2500) - Importer</t>
  </si>
  <si>
    <t>Procedures must be in place for reporting unauthorized entry into instruments of international traffic and the storage areas.</t>
  </si>
  <si>
    <t>Procedural Security</t>
  </si>
  <si>
    <t>Shipment Risk (4201) - Importer</t>
  </si>
  <si>
    <t>Written procedures must exist, which identify specific factors or practices that would trigger additional scrutiny of a particular shipment.</t>
  </si>
  <si>
    <t>Document Processing (4300) - Importer</t>
  </si>
  <si>
    <t>Procedures must be in place to ensure that all information used in the clearance of cargo is legible, complete, accurate and protected against the exchange, loss or introduction of erroneous information.</t>
  </si>
  <si>
    <t>Reporting Information (4500) - Importer</t>
  </si>
  <si>
    <t>Procedures must be in place to ensure that information pertaining to international shipments is reported accurately and submitted timely.</t>
  </si>
  <si>
    <t>Arriving Cargo (4700) - Importer</t>
  </si>
  <si>
    <t>All cargo should be accurately described, weighed, labeled, marked, counted and verified.</t>
  </si>
  <si>
    <t>Cargo Manifest (4600) - Importer</t>
  </si>
  <si>
    <t>Arriving and departing cargo should be reconciled against information on the cargo manifest, purchase orders or delivery orders (where applicable).</t>
  </si>
  <si>
    <t>Cargo Discrepancies (5000) - Importer</t>
  </si>
  <si>
    <t>The partner must record, investigate and resolve all shortages, overages and other significant discrepancies or anamolies.</t>
  </si>
  <si>
    <t>CBP Notification of Susp. Act. 2 (5100) - Importer</t>
  </si>
  <si>
    <t>Procedures must be in place to notify CBP and/or other appropriate law enforcement agencies if illegal and/or suspicious activity is detected.</t>
  </si>
  <si>
    <t>Physical Security</t>
  </si>
  <si>
    <t>Physical Barriers 1 (5700) - Importer</t>
  </si>
  <si>
    <t>Cargo handling/storage facilities and storage yards for instruments of international traffic throughout the supply chain must have physical barriers and deterrents that guard against unauthorized access.</t>
  </si>
  <si>
    <t>Interior Fencing (6000) - Importer</t>
  </si>
  <si>
    <t>Interior barriers within a cargo handling structure should be used to segregate domestic, international, high value and hazardous cargo.</t>
  </si>
  <si>
    <t>Locking Devices (6700) - Importer</t>
  </si>
  <si>
    <t>All entry and exit points must be secured to prevent unauthorized entry.</t>
  </si>
  <si>
    <t>Gate Monitors 1 (6200) - Importer</t>
  </si>
  <si>
    <t>Gates through which vehicles and/or personnel enter or exit must be manned and/or monitored.</t>
  </si>
  <si>
    <t>Parking Restrictions 1 (6400) - Importer</t>
  </si>
  <si>
    <t>Private passenger vehicles should be prohibited from parking in or adjacent to cargo handling and storage areas of cargo and instruments of international traffic.</t>
  </si>
  <si>
    <t>Adequate Facility Lighting (6900) - Importer</t>
  </si>
  <si>
    <t>Critical areas must have adequate lighting in place.</t>
  </si>
  <si>
    <t>Alarm &amp; Video System 1 (7000) - Importer</t>
  </si>
  <si>
    <t>Alarm systems and video surveillance cameras should be utilized to monitor critical areas.</t>
  </si>
  <si>
    <t>Fencing Inspection (6100) - Importer</t>
  </si>
  <si>
    <t>Facility inspections must be performed on a regular basis. Inspections should include: building structure, perimeter barriers, fencing, gates, lights, CCTV systems, alarms, locks, windows and doors.</t>
  </si>
  <si>
    <t>Physical Access Controls</t>
  </si>
  <si>
    <t>Positive ID of all Persons 1 (2700) - Importer</t>
  </si>
  <si>
    <t>Access controls must include the positive identification of all employees, contractors, drivers, visitors, service providers and vendors at all points of entry.</t>
  </si>
  <si>
    <t>Access Devices (3100) - Importer</t>
  </si>
  <si>
    <t>Procedures for the control, issuance, removal and changing of access devices must be documented.</t>
  </si>
  <si>
    <t>ID Badges (3000) - Importer</t>
  </si>
  <si>
    <t>A designated person(s) must adequately control the issuance and removal of access devices.</t>
  </si>
  <si>
    <t>Secure Area Access (2900) - Importer</t>
  </si>
  <si>
    <t>Employees and contractors should only be given access to their area(s) of responsibility.</t>
  </si>
  <si>
    <t>Visitor ID &amp; Escorts (3300) - Importer</t>
  </si>
  <si>
    <t>All visitors should be escorted and visibly display temporary identification.</t>
  </si>
  <si>
    <t>Visitor Logbook Broker (3201) - Importer</t>
  </si>
  <si>
    <t>Personnel Security</t>
  </si>
  <si>
    <t>Screen Prospective Employees (3700) - Importer</t>
  </si>
  <si>
    <t>The partner must have written procedures in place to screen prospective employees and to periodically check current employees.</t>
  </si>
  <si>
    <t>Applicants (3800) - Importer</t>
  </si>
  <si>
    <t>Application information (employment history, background, references, etc.) must be verified prior to hiring new personnel.</t>
  </si>
  <si>
    <t>New Employee Checks (3900) - Importer</t>
  </si>
  <si>
    <t>Background checks and investigations on prospective employees should be performed consistent with foreign, federal, state and local laws and regulations.</t>
  </si>
  <si>
    <t>Periodic Checks (4000) - Importer</t>
  </si>
  <si>
    <t>Periodic background checks and reinvestigations should be performed on current employees based on cause and/or sensitivity of the employee's position.</t>
  </si>
  <si>
    <t>Terminated Employees (4100) - Importer</t>
  </si>
  <si>
    <t>Written procedures must be in place to recover company identification, access devices and all other company property as well as deactivate system accesses for exiting employees.</t>
  </si>
  <si>
    <t>Security Training and Threat Awareness</t>
  </si>
  <si>
    <t>Security &amp; Threat Training (5200) - Importer</t>
  </si>
  <si>
    <t>A recurring security training and threat awareness program should be established to recognize and foster awareness of the threat posed by terrorists and smugglers at each point in the supply chain.</t>
  </si>
  <si>
    <t>Cargo Integrity Training (5500) - Importer</t>
  </si>
  <si>
    <t>Specific training should be offered in the following areas as applicable: cargo integrity, shipping and receiving, inspection of instruments of international traffic, recognizing internal conspiracies, protecting access controls, mail and package screening, IT security, as well as document and manifest review.</t>
  </si>
  <si>
    <t>Situational Awareness (5300) - Importer</t>
  </si>
  <si>
    <t>Employees must be made aware of the procedures the C-TPAT partner has in place to address and report incidents and unauthorized persons.</t>
  </si>
  <si>
    <t>Training Documentation (7991) - Importer</t>
  </si>
  <si>
    <t>Security training should be documented for verification purposes.</t>
  </si>
  <si>
    <t xml:space="preserve">Information Technology Security </t>
  </si>
  <si>
    <t>IT Security Training (7200) - Importer</t>
  </si>
  <si>
    <t>Written IT security procedures must be in place.</t>
  </si>
  <si>
    <t>IT Disciplinary Action (7400) - Importer</t>
  </si>
  <si>
    <t>All system violators must be subject to appropriate disciplinary actions for abuse.</t>
  </si>
  <si>
    <t>Abuse of IT Systems (7300) - Importer</t>
  </si>
  <si>
    <t>A system must be in place to identify the abuse of IT including improper access, tampering or the altering of business data.</t>
  </si>
  <si>
    <t>Periodic Password Change (7100) - Importer</t>
  </si>
  <si>
    <t>Automated systems must use individually assigned accounts. If passwords are used they must be changed periodically.</t>
  </si>
  <si>
    <t>N/A</t>
  </si>
  <si>
    <t>Score</t>
  </si>
  <si>
    <t>Total Score</t>
  </si>
  <si>
    <t>Maximum Score</t>
  </si>
  <si>
    <t>Evaluation</t>
  </si>
  <si>
    <t xml:space="preserve">Physical Access Controls : Positive ID of Employees (2800) - Importer </t>
  </si>
  <si>
    <t>An employee identification system must be in place for positive identification and access control purposes.</t>
  </si>
  <si>
    <t xml:space="preserve">Physical Access Controls : Visitor Logbook (3201) - Importer </t>
  </si>
  <si>
    <t>Visitors and vendors, including drivers and service providers, must be documented upon arrival.</t>
  </si>
  <si>
    <t>Business Partner Requirements</t>
  </si>
  <si>
    <t xml:space="preserve">Business Partner Requirements : Written Proc. Importer (700) - Importer </t>
  </si>
  <si>
    <t>The partner must have written and verifiable processes for the selection of business partners.</t>
  </si>
  <si>
    <t>Business Partner Requirements : Bus. Part. Internal Reqs (1400) - Importer</t>
  </si>
  <si>
    <t>Internal requirements for the selection of business partners (such as financial soundness, capability of meeting contractual security requirements, and the ability to identify and correct security deficiencies as needed) should be assessed against a risk based process.</t>
  </si>
  <si>
    <t>Business Partner Requirements : C-TPAT Part. Screening (800) - Importer</t>
  </si>
  <si>
    <t>For those business partners participating in C-TPAT, the partner must have evidence (SVI) indicating whether the business partners are or are not C-TPAT certified.</t>
  </si>
  <si>
    <t>Business Partner Requirements : Non-C-TPAT Screening (900) - Importer</t>
  </si>
  <si>
    <t>For those business partners not participating in C-TPAT, the partner must require their business partners to demonstrate that they are meeting C-TPAT security criteria through written electronic confirmation; contractual obligations; signed statement from the business partner demonstrating compliance with C-TPAT security criteria, site visit verification, completed security questionnaire or an equivalent World Customs Organization (WCO) accredited foreign supply chain security program.</t>
  </si>
  <si>
    <t xml:space="preserve">Business Partner Requirements : Bus. Part. Risk Reviews (1200) - Importer </t>
  </si>
  <si>
    <t>Periodic reviews of business partners’ processes and facilities should be conducted based on risk to maintain the security standards required by the C-TPAT Partner.</t>
  </si>
  <si>
    <t xml:space="preserve">Business Partner Requirements : Bus. Part. Outsourcing Importer (200) - Importer </t>
  </si>
  <si>
    <t>Where a C-TPAT Partner outsources or contracts elements of their supply chain, the C-TPAT Partner must work with these business partners to ensure that pertinent security measures are in place and adhered to throughout their supply chain.</t>
  </si>
  <si>
    <t xml:space="preserve">Risk Assessment : Risk Assess. Supply Chain (100) - Importer  </t>
  </si>
  <si>
    <t>C-TPAT Partners must conduct a comprehensive risk assessment of their international supply chain on an annual basis or as circumstances dictate.</t>
  </si>
  <si>
    <t>Risk Assessment</t>
  </si>
  <si>
    <t>A record of all visitors should be maintained for a minimum of one year.</t>
  </si>
  <si>
    <t>located on the C-TPAT portal.</t>
  </si>
  <si>
    <t>Criteria last updated on 1/25/2017 by MRB</t>
  </si>
  <si>
    <t>based on C-TPAT importer risk assesment</t>
  </si>
  <si>
    <t>Name of Evaluator(s)</t>
  </si>
  <si>
    <t>Additional Company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</si>
</sst>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d\-mmm\-yyyy;@"/>
  </numFmts>
  <fonts count="14" x14ac:knownFonts="1">
    <font>
      <sz val="11"/>
      <color theme="1"/>
      <name val="Calibri"/>
      <family val="2"/>
      <scheme val="minor"/>
    </font>
    <font>
      <sz val="11"/>
      <color theme="1"/>
      <name val="Calibri"/>
      <family val="2"/>
      <scheme val="minor"/>
    </font>
    <font>
      <sz val="10"/>
      <name val="Arial"/>
      <family val="2"/>
    </font>
    <font>
      <b/>
      <sz val="12"/>
      <name val="Arial"/>
      <family val="2"/>
    </font>
    <font>
      <b/>
      <sz val="10"/>
      <name val="Arial"/>
      <family val="2"/>
    </font>
    <font>
      <b/>
      <u/>
      <sz val="10"/>
      <name val="Arial"/>
      <family val="2"/>
    </font>
    <font>
      <b/>
      <sz val="10"/>
      <color rgb="FFFF0000"/>
      <name val="Arial"/>
      <family val="2"/>
    </font>
    <font>
      <u/>
      <sz val="10"/>
      <name val="Arial"/>
      <family val="2"/>
    </font>
    <font>
      <b/>
      <sz val="10"/>
      <color rgb="FF002060"/>
      <name val="Arial"/>
      <family val="2"/>
    </font>
    <font>
      <b/>
      <sz val="8"/>
      <name val="Arial"/>
      <family val="2"/>
    </font>
    <font>
      <sz val="10"/>
      <color rgb="FFFF0000"/>
      <name val="Arial"/>
      <family val="2"/>
    </font>
    <font>
      <b/>
      <sz val="8"/>
      <color theme="0"/>
      <name val="Arial"/>
      <family val="2"/>
    </font>
    <font>
      <b/>
      <sz val="20"/>
      <color theme="1"/>
      <name val="Calibri"/>
      <family val="2"/>
      <scheme val="minor"/>
    </font>
    <font>
      <b/>
      <sz val="14"/>
      <color theme="1"/>
      <name val="Calibri"/>
      <family val="2"/>
      <scheme val="minor"/>
    </font>
  </fonts>
  <fills count="12">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FF0000"/>
        <bgColor indexed="64"/>
      </patternFill>
    </fill>
    <fill>
      <patternFill patternType="solid">
        <fgColor theme="5" tint="0.39997558519241921"/>
        <bgColor indexed="64"/>
      </patternFill>
    </fill>
    <fill>
      <patternFill patternType="solid">
        <fgColor rgb="FF7CF47F"/>
        <bgColor indexed="64"/>
      </patternFill>
    </fill>
    <fill>
      <patternFill patternType="solid">
        <fgColor rgb="FF07B929"/>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00B050"/>
        <bgColor indexed="64"/>
      </patternFill>
    </fill>
  </fills>
  <borders count="3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100">
    <xf numFmtId="0" fontId="0" fillId="0" borderId="0" xfId="0"/>
    <xf numFmtId="0" fontId="2" fillId="0" borderId="0" xfId="0" applyFont="1"/>
    <xf numFmtId="0" fontId="3" fillId="2" borderId="0" xfId="0" applyFont="1" applyFill="1"/>
    <xf numFmtId="0" fontId="2" fillId="0" borderId="0" xfId="0" applyFont="1" applyAlignment="1">
      <alignment wrapText="1"/>
    </xf>
    <xf numFmtId="0" fontId="0" fillId="0" borderId="0" xfId="0" applyBorder="1"/>
    <xf numFmtId="0" fontId="4" fillId="0" borderId="0" xfId="0" applyFont="1" applyAlignment="1">
      <alignment horizontal="left" wrapText="1"/>
    </xf>
    <xf numFmtId="0" fontId="4" fillId="0" borderId="1" xfId="0" applyFont="1" applyBorder="1" applyAlignment="1">
      <alignment wrapText="1"/>
    </xf>
    <xf numFmtId="0" fontId="2" fillId="0" borderId="1" xfId="0" applyFont="1" applyBorder="1"/>
    <xf numFmtId="0" fontId="2" fillId="0" borderId="0" xfId="0" applyFont="1" applyBorder="1"/>
    <xf numFmtId="0" fontId="4" fillId="0" borderId="0" xfId="0" quotePrefix="1" applyFont="1" applyAlignment="1">
      <alignment horizontal="left" wrapText="1"/>
    </xf>
    <xf numFmtId="164" fontId="4" fillId="0" borderId="1" xfId="0" applyNumberFormat="1" applyFont="1" applyBorder="1" applyAlignment="1">
      <alignment horizontal="left" wrapText="1"/>
    </xf>
    <xf numFmtId="0" fontId="5" fillId="0" borderId="0" xfId="0" applyFont="1" applyBorder="1" applyAlignment="1">
      <alignment wrapText="1"/>
    </xf>
    <xf numFmtId="9" fontId="6" fillId="0" borderId="0" xfId="0" applyNumberFormat="1" applyFont="1" applyBorder="1" applyAlignment="1">
      <alignment horizontal="left" wrapText="1"/>
    </xf>
    <xf numFmtId="0" fontId="2" fillId="0" borderId="0" xfId="0" applyFont="1" applyAlignment="1">
      <alignment horizontal="right" wrapText="1"/>
    </xf>
    <xf numFmtId="0" fontId="7" fillId="0" borderId="0" xfId="0" applyFont="1" applyBorder="1" applyAlignment="1">
      <alignment wrapText="1"/>
    </xf>
    <xf numFmtId="0" fontId="2" fillId="5" borderId="2" xfId="0" applyFont="1" applyFill="1" applyBorder="1"/>
    <xf numFmtId="0" fontId="2" fillId="3" borderId="2" xfId="0" applyFont="1" applyFill="1" applyBorder="1"/>
    <xf numFmtId="0" fontId="2" fillId="6" borderId="2" xfId="0" applyFont="1" applyFill="1" applyBorder="1"/>
    <xf numFmtId="0" fontId="2" fillId="7" borderId="2" xfId="0" applyFont="1" applyFill="1" applyBorder="1"/>
    <xf numFmtId="0" fontId="0" fillId="0" borderId="2" xfId="0" applyBorder="1"/>
    <xf numFmtId="0" fontId="0" fillId="0" borderId="2" xfId="0" applyBorder="1" applyAlignment="1">
      <alignment vertical="center" wrapText="1"/>
    </xf>
    <xf numFmtId="0" fontId="0" fillId="0" borderId="2" xfId="0" applyBorder="1" applyAlignment="1">
      <alignment wrapText="1"/>
    </xf>
    <xf numFmtId="0" fontId="0" fillId="0" borderId="2" xfId="0" applyBorder="1" applyAlignment="1">
      <alignment horizontal="center" wrapText="1"/>
    </xf>
    <xf numFmtId="0" fontId="0" fillId="0" borderId="2" xfId="0" applyFill="1" applyBorder="1"/>
    <xf numFmtId="0" fontId="0" fillId="0" borderId="0" xfId="0" applyAlignment="1">
      <alignment horizontal="right"/>
    </xf>
    <xf numFmtId="0" fontId="0" fillId="0" borderId="2" xfId="0" applyFill="1" applyBorder="1" applyAlignment="1">
      <alignment vertical="center" wrapText="1"/>
    </xf>
    <xf numFmtId="0" fontId="0" fillId="0" borderId="2" xfId="0" applyFill="1" applyBorder="1" applyAlignment="1">
      <alignment wrapText="1"/>
    </xf>
    <xf numFmtId="0" fontId="9" fillId="5" borderId="2" xfId="0" applyFont="1" applyFill="1" applyBorder="1" applyAlignment="1">
      <alignment horizontal="left" textRotation="45" wrapText="1"/>
    </xf>
    <xf numFmtId="0" fontId="9" fillId="3" borderId="2" xfId="0" applyFont="1" applyFill="1" applyBorder="1" applyAlignment="1">
      <alignment horizontal="left" textRotation="45" wrapText="1"/>
    </xf>
    <xf numFmtId="0" fontId="9" fillId="10" borderId="2" xfId="0" applyFont="1" applyFill="1" applyBorder="1" applyAlignment="1">
      <alignment horizontal="left" textRotation="45" wrapText="1"/>
    </xf>
    <xf numFmtId="0" fontId="9" fillId="11" borderId="2" xfId="0" applyFont="1" applyFill="1" applyBorder="1" applyAlignment="1">
      <alignment horizontal="left" textRotation="45" wrapText="1"/>
    </xf>
    <xf numFmtId="0" fontId="12" fillId="0" borderId="2" xfId="0" applyFont="1" applyBorder="1" applyAlignment="1">
      <alignment horizontal="center" vertical="center"/>
    </xf>
    <xf numFmtId="0" fontId="12" fillId="0" borderId="2" xfId="0" applyFont="1" applyFill="1" applyBorder="1" applyAlignment="1">
      <alignment horizontal="center" vertical="center"/>
    </xf>
    <xf numFmtId="0" fontId="0" fillId="0" borderId="6" xfId="0" applyBorder="1" applyAlignment="1">
      <alignment vertical="center" wrapText="1"/>
    </xf>
    <xf numFmtId="0" fontId="0" fillId="0" borderId="6" xfId="0" applyBorder="1" applyAlignment="1">
      <alignment wrapText="1"/>
    </xf>
    <xf numFmtId="0" fontId="12" fillId="0" borderId="6" xfId="0" applyFont="1" applyBorder="1" applyAlignment="1">
      <alignment horizontal="center" vertical="center"/>
    </xf>
    <xf numFmtId="0" fontId="0" fillId="0" borderId="6" xfId="0" applyBorder="1" applyAlignment="1">
      <alignment horizontal="center" wrapText="1"/>
    </xf>
    <xf numFmtId="0" fontId="0" fillId="0" borderId="6" xfId="0" applyFill="1" applyBorder="1" applyAlignment="1">
      <alignment vertical="center" wrapText="1"/>
    </xf>
    <xf numFmtId="0" fontId="0" fillId="0" borderId="6" xfId="0" applyFill="1" applyBorder="1" applyAlignment="1">
      <alignment wrapText="1"/>
    </xf>
    <xf numFmtId="0" fontId="0" fillId="0" borderId="6" xfId="0" applyFill="1" applyBorder="1"/>
    <xf numFmtId="0" fontId="4" fillId="0" borderId="6" xfId="0" applyFont="1" applyBorder="1" applyAlignment="1">
      <alignment horizontal="center"/>
    </xf>
    <xf numFmtId="0" fontId="0" fillId="0" borderId="10" xfId="0" applyBorder="1" applyAlignment="1">
      <alignment vertical="center" wrapText="1"/>
    </xf>
    <xf numFmtId="0" fontId="0" fillId="0" borderId="10" xfId="0" applyBorder="1" applyAlignment="1">
      <alignment wrapText="1"/>
    </xf>
    <xf numFmtId="0" fontId="12" fillId="0" borderId="10" xfId="0" applyFont="1" applyBorder="1" applyAlignment="1">
      <alignment horizontal="center" vertical="center"/>
    </xf>
    <xf numFmtId="0" fontId="0" fillId="8" borderId="9" xfId="0" applyFill="1" applyBorder="1"/>
    <xf numFmtId="0" fontId="0" fillId="0" borderId="7" xfId="0" applyFill="1" applyBorder="1" applyAlignment="1">
      <alignment vertical="center" wrapText="1"/>
    </xf>
    <xf numFmtId="0" fontId="0" fillId="0" borderId="7" xfId="0" applyFill="1" applyBorder="1" applyAlignment="1">
      <alignment wrapText="1"/>
    </xf>
    <xf numFmtId="0" fontId="12" fillId="0" borderId="7" xfId="0" applyFont="1" applyBorder="1" applyAlignment="1">
      <alignment horizontal="center" vertical="center"/>
    </xf>
    <xf numFmtId="0" fontId="0" fillId="0" borderId="7" xfId="0" applyBorder="1" applyAlignment="1">
      <alignment vertical="center" wrapText="1"/>
    </xf>
    <xf numFmtId="0" fontId="0" fillId="0" borderId="7" xfId="0" applyBorder="1" applyAlignment="1">
      <alignment wrapText="1"/>
    </xf>
    <xf numFmtId="0" fontId="0" fillId="0" borderId="7" xfId="0" applyBorder="1"/>
    <xf numFmtId="0" fontId="12" fillId="0" borderId="7" xfId="0" applyFont="1" applyFill="1" applyBorder="1" applyAlignment="1">
      <alignment horizontal="center" vertical="center"/>
    </xf>
    <xf numFmtId="0" fontId="0" fillId="0" borderId="7" xfId="0" applyBorder="1" applyAlignment="1">
      <alignment horizontal="center" wrapText="1"/>
    </xf>
    <xf numFmtId="0" fontId="13" fillId="0" borderId="20" xfId="0" applyFont="1" applyBorder="1" applyAlignment="1">
      <alignment horizontal="left"/>
    </xf>
    <xf numFmtId="0" fontId="0" fillId="8" borderId="21" xfId="0" applyFill="1" applyBorder="1"/>
    <xf numFmtId="0" fontId="0" fillId="0" borderId="22" xfId="0" applyBorder="1" applyAlignment="1">
      <alignment horizontal="left"/>
    </xf>
    <xf numFmtId="0" fontId="0" fillId="0" borderId="23" xfId="0" applyBorder="1"/>
    <xf numFmtId="0" fontId="0" fillId="0" borderId="24" xfId="0" applyFill="1" applyBorder="1" applyAlignment="1">
      <alignment horizontal="left"/>
    </xf>
    <xf numFmtId="0" fontId="0" fillId="0" borderId="25" xfId="0" applyFill="1" applyBorder="1"/>
    <xf numFmtId="0" fontId="0" fillId="0" borderId="16" xfId="0" applyFill="1" applyBorder="1" applyAlignment="1">
      <alignment horizontal="left"/>
    </xf>
    <xf numFmtId="0" fontId="0" fillId="0" borderId="17" xfId="0" applyFill="1" applyBorder="1"/>
    <xf numFmtId="0" fontId="0" fillId="0" borderId="18" xfId="0" applyFill="1" applyBorder="1" applyAlignment="1">
      <alignment horizontal="left"/>
    </xf>
    <xf numFmtId="0" fontId="0" fillId="0" borderId="19" xfId="0" applyFill="1" applyBorder="1"/>
    <xf numFmtId="0" fontId="0" fillId="0" borderId="24" xfId="0" applyBorder="1" applyAlignment="1">
      <alignment horizontal="left"/>
    </xf>
    <xf numFmtId="0" fontId="0" fillId="0" borderId="25" xfId="0" applyBorder="1"/>
    <xf numFmtId="0" fontId="0" fillId="0" borderId="16" xfId="0" applyBorder="1" applyAlignment="1">
      <alignment horizontal="left"/>
    </xf>
    <xf numFmtId="0" fontId="0" fillId="0" borderId="17" xfId="0" applyBorder="1"/>
    <xf numFmtId="0" fontId="0" fillId="0" borderId="18" xfId="0" applyBorder="1" applyAlignment="1">
      <alignment horizontal="left"/>
    </xf>
    <xf numFmtId="0" fontId="0" fillId="0" borderId="19" xfId="0" applyBorder="1"/>
    <xf numFmtId="0" fontId="11" fillId="4" borderId="4" xfId="0" applyFont="1" applyFill="1" applyBorder="1" applyAlignment="1">
      <alignment horizontal="left" textRotation="45" wrapText="1"/>
    </xf>
    <xf numFmtId="0" fontId="10" fillId="4" borderId="4" xfId="0" applyFont="1" applyFill="1" applyBorder="1"/>
    <xf numFmtId="0" fontId="4" fillId="0" borderId="10" xfId="0" applyFont="1" applyBorder="1" applyAlignment="1">
      <alignment horizontal="center" wrapText="1"/>
    </xf>
    <xf numFmtId="0" fontId="2" fillId="9" borderId="0" xfId="0" quotePrefix="1" applyFont="1" applyFill="1" applyBorder="1" applyAlignment="1">
      <alignment horizontal="left" wrapText="1"/>
    </xf>
    <xf numFmtId="0" fontId="2" fillId="9" borderId="29" xfId="0" applyFont="1" applyFill="1" applyBorder="1" applyAlignment="1">
      <alignment horizontal="left" wrapText="1"/>
    </xf>
    <xf numFmtId="0" fontId="2" fillId="9" borderId="26" xfId="0" applyFont="1" applyFill="1" applyBorder="1" applyAlignment="1">
      <alignment horizontal="left" wrapText="1"/>
    </xf>
    <xf numFmtId="0" fontId="2" fillId="9" borderId="30" xfId="0" applyFont="1" applyFill="1" applyBorder="1" applyAlignment="1">
      <alignment wrapText="1"/>
    </xf>
    <xf numFmtId="0" fontId="4" fillId="9" borderId="1" xfId="0" applyFont="1" applyFill="1" applyBorder="1" applyAlignment="1">
      <alignment wrapText="1"/>
    </xf>
    <xf numFmtId="0" fontId="4" fillId="9" borderId="8" xfId="0" applyFont="1" applyFill="1" applyBorder="1" applyAlignment="1">
      <alignment wrapText="1"/>
    </xf>
    <xf numFmtId="0" fontId="9" fillId="8" borderId="3" xfId="0" applyFont="1" applyFill="1" applyBorder="1" applyAlignment="1">
      <alignment horizontal="left" textRotation="45" wrapText="1"/>
    </xf>
    <xf numFmtId="0" fontId="2" fillId="8" borderId="3" xfId="0" applyFont="1" applyFill="1" applyBorder="1"/>
    <xf numFmtId="0" fontId="4" fillId="0" borderId="23" xfId="0" applyFont="1" applyBorder="1" applyAlignment="1">
      <alignment horizontal="center"/>
    </xf>
    <xf numFmtId="0" fontId="2" fillId="9" borderId="32" xfId="0" applyFont="1" applyFill="1" applyBorder="1" applyAlignment="1">
      <alignment horizontal="left" wrapText="1"/>
    </xf>
    <xf numFmtId="0" fontId="2" fillId="9" borderId="31" xfId="0" applyFont="1" applyFill="1" applyBorder="1" applyAlignment="1">
      <alignment horizontal="left" wrapText="1"/>
    </xf>
    <xf numFmtId="0" fontId="2" fillId="9" borderId="33" xfId="0" applyFont="1" applyFill="1" applyBorder="1"/>
    <xf numFmtId="0" fontId="2" fillId="9" borderId="34" xfId="0" applyFont="1" applyFill="1" applyBorder="1"/>
    <xf numFmtId="0" fontId="2" fillId="9" borderId="35" xfId="0" applyFont="1" applyFill="1" applyBorder="1"/>
    <xf numFmtId="0" fontId="4" fillId="9" borderId="25" xfId="0" applyFont="1" applyFill="1" applyBorder="1" applyAlignment="1">
      <alignment textRotation="90"/>
    </xf>
    <xf numFmtId="0" fontId="2" fillId="9" borderId="22" xfId="0" applyFont="1" applyFill="1" applyBorder="1"/>
    <xf numFmtId="0" fontId="8" fillId="3" borderId="13" xfId="0" applyFont="1" applyFill="1" applyBorder="1" applyAlignment="1">
      <alignment horizontal="left" wrapText="1"/>
    </xf>
    <xf numFmtId="0" fontId="8" fillId="3" borderId="14" xfId="0" applyFont="1" applyFill="1" applyBorder="1" applyAlignment="1">
      <alignment horizontal="left" wrapText="1"/>
    </xf>
    <xf numFmtId="0" fontId="8" fillId="3" borderId="15" xfId="0" applyFont="1" applyFill="1" applyBorder="1" applyAlignment="1">
      <alignment horizontal="left" wrapText="1"/>
    </xf>
    <xf numFmtId="0" fontId="8" fillId="3" borderId="28" xfId="0" applyFont="1" applyFill="1" applyBorder="1" applyAlignment="1">
      <alignment horizontal="left" wrapText="1"/>
    </xf>
    <xf numFmtId="0" fontId="8" fillId="3" borderId="27" xfId="0" applyFont="1" applyFill="1" applyBorder="1" applyAlignment="1">
      <alignment horizontal="left" wrapText="1"/>
    </xf>
    <xf numFmtId="0" fontId="8" fillId="3" borderId="2" xfId="0" applyFont="1" applyFill="1" applyBorder="1" applyAlignment="1">
      <alignment horizontal="left" wrapText="1"/>
    </xf>
    <xf numFmtId="0" fontId="8" fillId="3" borderId="31" xfId="0" applyFont="1" applyFill="1" applyBorder="1" applyAlignment="1">
      <alignment horizontal="left" wrapText="1"/>
    </xf>
    <xf numFmtId="0" fontId="0" fillId="0" borderId="2" xfId="0" applyBorder="1" applyAlignment="1">
      <alignment horizontal="center"/>
    </xf>
    <xf numFmtId="9" fontId="13" fillId="0" borderId="2" xfId="1" applyFont="1" applyBorder="1" applyAlignment="1">
      <alignment horizontal="center"/>
    </xf>
    <xf numFmtId="0" fontId="13" fillId="0" borderId="11" xfId="0" applyFont="1" applyBorder="1" applyAlignment="1">
      <alignment horizontal="left"/>
    </xf>
    <xf numFmtId="0" fontId="13" fillId="0" borderId="12" xfId="0" applyFont="1" applyBorder="1" applyAlignment="1">
      <alignment horizontal="left"/>
    </xf>
    <xf numFmtId="0" fontId="5" fillId="0" borderId="5" xfId="0" applyFont="1"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6"/>
  <sheetViews>
    <sheetView tabSelected="1" workbookViewId="0">
      <selection activeCell="E77" sqref="E77"/>
    </sheetView>
  </sheetViews>
  <sheetFormatPr defaultRowHeight="14.4" x14ac:dyDescent="0.3"/>
  <cols>
    <col min="2" max="2" width="24" customWidth="1"/>
    <col min="3" max="3" width="57.44140625" customWidth="1"/>
    <col min="4" max="9" width="5.44140625" customWidth="1"/>
    <col min="10" max="10" width="42" customWidth="1"/>
  </cols>
  <sheetData>
    <row r="1" spans="1:10" ht="15.6" x14ac:dyDescent="0.3">
      <c r="A1" s="1"/>
      <c r="B1" s="2" t="s">
        <v>0</v>
      </c>
      <c r="C1" s="3"/>
      <c r="D1" s="1"/>
      <c r="E1" s="1"/>
      <c r="F1" s="1"/>
      <c r="G1" s="1"/>
      <c r="H1" s="1"/>
      <c r="I1" s="1"/>
      <c r="J1" s="1" t="s">
        <v>142</v>
      </c>
    </row>
    <row r="2" spans="1:10" x14ac:dyDescent="0.3">
      <c r="A2" s="1"/>
      <c r="B2" s="3"/>
      <c r="C2" s="3"/>
      <c r="D2" s="1"/>
      <c r="E2" s="1"/>
      <c r="F2" s="1"/>
      <c r="G2" s="1"/>
      <c r="H2" s="1"/>
      <c r="I2" s="1"/>
      <c r="J2" s="4" t="s">
        <v>143</v>
      </c>
    </row>
    <row r="3" spans="1:10" x14ac:dyDescent="0.3">
      <c r="A3" s="1"/>
      <c r="B3" s="5" t="s">
        <v>1</v>
      </c>
      <c r="C3" s="6"/>
      <c r="D3" s="7"/>
      <c r="E3" s="7"/>
      <c r="F3" s="7"/>
      <c r="G3" s="7"/>
      <c r="H3" s="7"/>
      <c r="I3" s="8"/>
      <c r="J3" s="8" t="s">
        <v>141</v>
      </c>
    </row>
    <row r="4" spans="1:10" x14ac:dyDescent="0.3">
      <c r="A4" s="1"/>
      <c r="B4" s="9" t="s">
        <v>2</v>
      </c>
      <c r="C4" s="6"/>
      <c r="D4" s="7"/>
      <c r="E4" s="7"/>
      <c r="F4" s="7"/>
      <c r="G4" s="7"/>
      <c r="H4" s="7"/>
      <c r="I4" s="8"/>
      <c r="J4" s="8"/>
    </row>
    <row r="5" spans="1:10" ht="22.5" customHeight="1" x14ac:dyDescent="0.3">
      <c r="A5" s="1"/>
      <c r="B5" s="5" t="s">
        <v>3</v>
      </c>
      <c r="C5" s="10"/>
      <c r="D5" s="7"/>
      <c r="E5" s="7"/>
      <c r="F5" s="7"/>
      <c r="G5" s="7"/>
      <c r="H5" s="7"/>
      <c r="I5" s="8"/>
      <c r="J5" s="8"/>
    </row>
    <row r="6" spans="1:10" ht="21" customHeight="1" x14ac:dyDescent="0.3">
      <c r="A6" s="1"/>
      <c r="B6" s="5" t="s">
        <v>144</v>
      </c>
      <c r="C6" s="6"/>
      <c r="D6" s="7"/>
      <c r="E6" s="7"/>
      <c r="F6" s="7"/>
      <c r="G6" s="7"/>
      <c r="H6" s="7"/>
      <c r="I6" s="8"/>
      <c r="J6" s="8"/>
    </row>
    <row r="7" spans="1:10" x14ac:dyDescent="0.3">
      <c r="A7" s="1"/>
      <c r="B7" s="5"/>
      <c r="C7" s="11"/>
      <c r="D7" s="8"/>
      <c r="E7" s="8"/>
      <c r="F7" s="8"/>
      <c r="G7" s="8"/>
      <c r="H7" s="8"/>
      <c r="I7" s="8"/>
      <c r="J7" s="8"/>
    </row>
    <row r="8" spans="1:10" ht="21.75" customHeight="1" x14ac:dyDescent="0.3">
      <c r="A8" s="1"/>
      <c r="B8" s="9" t="s">
        <v>4</v>
      </c>
      <c r="C8" s="12">
        <f>D86</f>
        <v>0</v>
      </c>
      <c r="D8" s="1"/>
      <c r="E8" s="1"/>
      <c r="F8" s="1"/>
      <c r="G8" s="1"/>
      <c r="H8" s="1"/>
      <c r="I8" s="1"/>
      <c r="J8" s="1"/>
    </row>
    <row r="9" spans="1:10" ht="15" thickBot="1" x14ac:dyDescent="0.35">
      <c r="A9" s="1"/>
      <c r="B9" s="13"/>
      <c r="C9" s="14"/>
      <c r="D9" s="1"/>
      <c r="E9" s="1"/>
      <c r="F9" s="1"/>
      <c r="G9" s="1"/>
      <c r="H9" s="1"/>
      <c r="I9" s="1"/>
      <c r="J9" s="1"/>
    </row>
    <row r="10" spans="1:10" x14ac:dyDescent="0.3">
      <c r="A10" s="88" t="s">
        <v>5</v>
      </c>
      <c r="B10" s="89"/>
      <c r="C10" s="89"/>
      <c r="D10" s="89"/>
      <c r="E10" s="89"/>
      <c r="F10" s="89"/>
      <c r="G10" s="89"/>
      <c r="H10" s="89"/>
      <c r="I10" s="89"/>
      <c r="J10" s="90"/>
    </row>
    <row r="11" spans="1:10" x14ac:dyDescent="0.3">
      <c r="A11" s="91"/>
      <c r="B11" s="92"/>
      <c r="C11" s="92"/>
      <c r="D11" s="93"/>
      <c r="E11" s="93"/>
      <c r="F11" s="93"/>
      <c r="G11" s="93"/>
      <c r="H11" s="93"/>
      <c r="I11" s="93"/>
      <c r="J11" s="94"/>
    </row>
    <row r="12" spans="1:10" ht="45.75" customHeight="1" x14ac:dyDescent="0.3">
      <c r="A12" s="81"/>
      <c r="B12" s="73"/>
      <c r="C12" s="74"/>
      <c r="D12" s="69" t="s">
        <v>6</v>
      </c>
      <c r="E12" s="27" t="s">
        <v>7</v>
      </c>
      <c r="F12" s="28" t="s">
        <v>8</v>
      </c>
      <c r="G12" s="29" t="s">
        <v>9</v>
      </c>
      <c r="H12" s="30" t="s">
        <v>10</v>
      </c>
      <c r="I12" s="78" t="s">
        <v>115</v>
      </c>
      <c r="J12" s="82"/>
    </row>
    <row r="13" spans="1:10" x14ac:dyDescent="0.3">
      <c r="A13" s="83"/>
      <c r="B13" s="72"/>
      <c r="C13" s="75"/>
      <c r="D13" s="70"/>
      <c r="E13" s="15"/>
      <c r="F13" s="16"/>
      <c r="G13" s="17"/>
      <c r="H13" s="18"/>
      <c r="I13" s="79"/>
      <c r="J13" s="84"/>
    </row>
    <row r="14" spans="1:10" x14ac:dyDescent="0.3">
      <c r="A14" s="85"/>
      <c r="B14" s="76"/>
      <c r="C14" s="77"/>
      <c r="D14" s="99" t="s">
        <v>11</v>
      </c>
      <c r="E14" s="99"/>
      <c r="F14" s="99"/>
      <c r="G14" s="99"/>
      <c r="H14" s="99"/>
      <c r="I14" s="99"/>
      <c r="J14" s="86"/>
    </row>
    <row r="15" spans="1:10" ht="15" thickBot="1" x14ac:dyDescent="0.35">
      <c r="A15" s="87"/>
      <c r="B15" s="71" t="s">
        <v>12</v>
      </c>
      <c r="C15" s="71" t="s">
        <v>13</v>
      </c>
      <c r="D15" s="40">
        <v>1</v>
      </c>
      <c r="E15" s="40">
        <v>2</v>
      </c>
      <c r="F15" s="40">
        <v>3</v>
      </c>
      <c r="G15" s="40">
        <v>4</v>
      </c>
      <c r="H15" s="40">
        <v>5</v>
      </c>
      <c r="I15" s="40">
        <v>5</v>
      </c>
      <c r="J15" s="80" t="s">
        <v>14</v>
      </c>
    </row>
    <row r="16" spans="1:10" ht="18.600000000000001" thickBot="1" x14ac:dyDescent="0.4">
      <c r="A16" s="53">
        <v>1</v>
      </c>
      <c r="B16" s="97" t="s">
        <v>139</v>
      </c>
      <c r="C16" s="98"/>
      <c r="D16" s="44"/>
      <c r="E16" s="44"/>
      <c r="F16" s="44"/>
      <c r="G16" s="44"/>
      <c r="H16" s="44"/>
      <c r="I16" s="44"/>
      <c r="J16" s="54"/>
    </row>
    <row r="17" spans="1:10" ht="44.4" thickTop="1" thickBot="1" x14ac:dyDescent="0.35">
      <c r="A17" s="55">
        <v>1.1000000000000001</v>
      </c>
      <c r="B17" s="41" t="s">
        <v>137</v>
      </c>
      <c r="C17" s="42" t="s">
        <v>138</v>
      </c>
      <c r="D17" s="43"/>
      <c r="E17" s="43"/>
      <c r="F17" s="43"/>
      <c r="G17" s="43"/>
      <c r="H17" s="43"/>
      <c r="I17" s="43"/>
      <c r="J17" s="56"/>
    </row>
    <row r="18" spans="1:10" ht="18.600000000000001" thickBot="1" x14ac:dyDescent="0.4">
      <c r="A18" s="53">
        <v>2</v>
      </c>
      <c r="B18" s="97" t="s">
        <v>124</v>
      </c>
      <c r="C18" s="98"/>
      <c r="D18" s="44"/>
      <c r="E18" s="44"/>
      <c r="F18" s="44"/>
      <c r="G18" s="44"/>
      <c r="H18" s="44"/>
      <c r="I18" s="44"/>
      <c r="J18" s="54"/>
    </row>
    <row r="19" spans="1:10" ht="58.2" thickTop="1" x14ac:dyDescent="0.3">
      <c r="A19" s="57">
        <v>2.1</v>
      </c>
      <c r="B19" s="45" t="s">
        <v>125</v>
      </c>
      <c r="C19" s="46" t="s">
        <v>126</v>
      </c>
      <c r="D19" s="47"/>
      <c r="E19" s="47"/>
      <c r="F19" s="47"/>
      <c r="G19" s="47"/>
      <c r="H19" s="47"/>
      <c r="I19" s="47"/>
      <c r="J19" s="58"/>
    </row>
    <row r="20" spans="1:10" ht="72" x14ac:dyDescent="0.3">
      <c r="A20" s="59">
        <v>2.2000000000000002</v>
      </c>
      <c r="B20" s="25" t="s">
        <v>127</v>
      </c>
      <c r="C20" s="26" t="s">
        <v>128</v>
      </c>
      <c r="D20" s="31"/>
      <c r="E20" s="31"/>
      <c r="F20" s="31"/>
      <c r="G20" s="31"/>
      <c r="H20" s="31"/>
      <c r="I20" s="31"/>
      <c r="J20" s="60"/>
    </row>
    <row r="21" spans="1:10" ht="57.6" x14ac:dyDescent="0.3">
      <c r="A21" s="59">
        <v>2.2999999999999998</v>
      </c>
      <c r="B21" s="25" t="s">
        <v>129</v>
      </c>
      <c r="C21" s="26" t="s">
        <v>130</v>
      </c>
      <c r="D21" s="31"/>
      <c r="E21" s="31"/>
      <c r="F21" s="31"/>
      <c r="G21" s="31"/>
      <c r="H21" s="31"/>
      <c r="I21" s="31"/>
      <c r="J21" s="60"/>
    </row>
    <row r="22" spans="1:10" ht="115.2" x14ac:dyDescent="0.3">
      <c r="A22" s="59">
        <v>2.4</v>
      </c>
      <c r="B22" s="25" t="s">
        <v>131</v>
      </c>
      <c r="C22" s="26" t="s">
        <v>132</v>
      </c>
      <c r="D22" s="31"/>
      <c r="E22" s="31"/>
      <c r="F22" s="31"/>
      <c r="G22" s="31"/>
      <c r="H22" s="31"/>
      <c r="I22" s="31"/>
      <c r="J22" s="60"/>
    </row>
    <row r="23" spans="1:10" ht="57.6" x14ac:dyDescent="0.3">
      <c r="A23" s="59">
        <v>2.5</v>
      </c>
      <c r="B23" s="25" t="s">
        <v>133</v>
      </c>
      <c r="C23" s="26" t="s">
        <v>134</v>
      </c>
      <c r="D23" s="31"/>
      <c r="E23" s="31"/>
      <c r="F23" s="31"/>
      <c r="G23" s="31"/>
      <c r="H23" s="31"/>
      <c r="I23" s="31"/>
      <c r="J23" s="60"/>
    </row>
    <row r="24" spans="1:10" ht="58.2" thickBot="1" x14ac:dyDescent="0.35">
      <c r="A24" s="61">
        <v>2.6</v>
      </c>
      <c r="B24" s="37" t="s">
        <v>135</v>
      </c>
      <c r="C24" s="38" t="s">
        <v>136</v>
      </c>
      <c r="D24" s="35"/>
      <c r="E24" s="35"/>
      <c r="F24" s="35"/>
      <c r="G24" s="35"/>
      <c r="H24" s="35"/>
      <c r="I24" s="35"/>
      <c r="J24" s="62"/>
    </row>
    <row r="25" spans="1:10" ht="18.600000000000001" thickBot="1" x14ac:dyDescent="0.4">
      <c r="A25" s="53">
        <v>3</v>
      </c>
      <c r="B25" s="97" t="s">
        <v>15</v>
      </c>
      <c r="C25" s="98"/>
      <c r="D25" s="44"/>
      <c r="E25" s="44"/>
      <c r="F25" s="44"/>
      <c r="G25" s="44"/>
      <c r="H25" s="44"/>
      <c r="I25" s="44"/>
      <c r="J25" s="54"/>
    </row>
    <row r="26" spans="1:10" ht="43.8" thickTop="1" x14ac:dyDescent="0.3">
      <c r="A26" s="63">
        <v>3.1</v>
      </c>
      <c r="B26" s="48" t="s">
        <v>16</v>
      </c>
      <c r="C26" s="49" t="s">
        <v>17</v>
      </c>
      <c r="D26" s="47"/>
      <c r="E26" s="47"/>
      <c r="F26" s="47"/>
      <c r="G26" s="47"/>
      <c r="H26" s="47"/>
      <c r="I26" s="47"/>
      <c r="J26" s="64"/>
    </row>
    <row r="27" spans="1:10" ht="43.2" x14ac:dyDescent="0.3">
      <c r="A27" s="65">
        <v>3.2</v>
      </c>
      <c r="B27" s="20" t="s">
        <v>18</v>
      </c>
      <c r="C27" s="21" t="s">
        <v>19</v>
      </c>
      <c r="D27" s="31"/>
      <c r="E27" s="31"/>
      <c r="F27" s="31"/>
      <c r="G27" s="31"/>
      <c r="H27" s="31"/>
      <c r="I27" s="31"/>
      <c r="J27" s="66"/>
    </row>
    <row r="28" spans="1:10" ht="57.6" x14ac:dyDescent="0.3">
      <c r="A28" s="65">
        <v>3.3</v>
      </c>
      <c r="B28" s="20" t="s">
        <v>22</v>
      </c>
      <c r="C28" s="21" t="s">
        <v>23</v>
      </c>
      <c r="D28" s="31"/>
      <c r="E28" s="31"/>
      <c r="F28" s="31"/>
      <c r="G28" s="31"/>
      <c r="H28" s="31"/>
      <c r="I28" s="31"/>
      <c r="J28" s="66"/>
    </row>
    <row r="29" spans="1:10" ht="43.2" x14ac:dyDescent="0.3">
      <c r="A29" s="65">
        <v>3.4</v>
      </c>
      <c r="B29" s="20" t="s">
        <v>28</v>
      </c>
      <c r="C29" s="21" t="s">
        <v>29</v>
      </c>
      <c r="D29" s="31"/>
      <c r="E29" s="31"/>
      <c r="F29" s="31"/>
      <c r="G29" s="31"/>
      <c r="H29" s="31"/>
      <c r="I29" s="31"/>
      <c r="J29" s="66"/>
    </row>
    <row r="30" spans="1:10" ht="28.8" x14ac:dyDescent="0.3">
      <c r="A30" s="65">
        <v>3.5</v>
      </c>
      <c r="B30" s="20" t="s">
        <v>30</v>
      </c>
      <c r="C30" s="21" t="s">
        <v>31</v>
      </c>
      <c r="D30" s="31"/>
      <c r="E30" s="31"/>
      <c r="F30" s="31"/>
      <c r="G30" s="31"/>
      <c r="H30" s="31"/>
      <c r="I30" s="31"/>
      <c r="J30" s="66"/>
    </row>
    <row r="31" spans="1:10" ht="57.6" x14ac:dyDescent="0.3">
      <c r="A31" s="65">
        <v>3.6</v>
      </c>
      <c r="B31" s="20" t="s">
        <v>32</v>
      </c>
      <c r="C31" s="21" t="s">
        <v>33</v>
      </c>
      <c r="D31" s="31"/>
      <c r="E31" s="31"/>
      <c r="F31" s="31"/>
      <c r="G31" s="31"/>
      <c r="H31" s="31"/>
      <c r="I31" s="31"/>
      <c r="J31" s="66"/>
    </row>
    <row r="32" spans="1:10" ht="43.2" x14ac:dyDescent="0.3">
      <c r="A32" s="65">
        <v>3.7</v>
      </c>
      <c r="B32" s="20" t="s">
        <v>34</v>
      </c>
      <c r="C32" s="21" t="s">
        <v>35</v>
      </c>
      <c r="D32" s="31"/>
      <c r="E32" s="31"/>
      <c r="F32" s="31"/>
      <c r="G32" s="31"/>
      <c r="H32" s="31"/>
      <c r="I32" s="31"/>
      <c r="J32" s="66"/>
    </row>
    <row r="33" spans="1:10" ht="28.8" x14ac:dyDescent="0.3">
      <c r="A33" s="65">
        <v>3.8</v>
      </c>
      <c r="B33" s="20" t="s">
        <v>38</v>
      </c>
      <c r="C33" s="21" t="s">
        <v>39</v>
      </c>
      <c r="D33" s="31"/>
      <c r="E33" s="31"/>
      <c r="F33" s="31"/>
      <c r="G33" s="31"/>
      <c r="H33" s="31"/>
      <c r="I33" s="31"/>
      <c r="J33" s="66"/>
    </row>
    <row r="34" spans="1:10" ht="29.4" thickBot="1" x14ac:dyDescent="0.35">
      <c r="A34" s="67">
        <v>3.9</v>
      </c>
      <c r="B34" s="33" t="s">
        <v>40</v>
      </c>
      <c r="C34" s="34" t="s">
        <v>41</v>
      </c>
      <c r="D34" s="35"/>
      <c r="E34" s="35"/>
      <c r="F34" s="35"/>
      <c r="G34" s="35"/>
      <c r="H34" s="35"/>
      <c r="I34" s="35"/>
      <c r="J34" s="68"/>
    </row>
    <row r="35" spans="1:10" ht="18.600000000000001" thickBot="1" x14ac:dyDescent="0.4">
      <c r="A35" s="53">
        <v>4</v>
      </c>
      <c r="B35" s="97" t="s">
        <v>42</v>
      </c>
      <c r="C35" s="98"/>
      <c r="D35" s="44"/>
      <c r="E35" s="44"/>
      <c r="F35" s="44"/>
      <c r="G35" s="44"/>
      <c r="H35" s="44"/>
      <c r="I35" s="44"/>
      <c r="J35" s="54"/>
    </row>
    <row r="36" spans="1:10" ht="58.2" thickTop="1" x14ac:dyDescent="0.3">
      <c r="A36" s="63">
        <v>4.0999999999999996</v>
      </c>
      <c r="B36" s="48" t="s">
        <v>45</v>
      </c>
      <c r="C36" s="49" t="s">
        <v>46</v>
      </c>
      <c r="D36" s="47"/>
      <c r="E36" s="47"/>
      <c r="F36" s="47"/>
      <c r="G36" s="47"/>
      <c r="H36" s="47"/>
      <c r="I36" s="47"/>
      <c r="J36" s="64"/>
    </row>
    <row r="37" spans="1:10" ht="43.2" x14ac:dyDescent="0.3">
      <c r="A37" s="65">
        <v>4.2</v>
      </c>
      <c r="B37" s="20" t="s">
        <v>47</v>
      </c>
      <c r="C37" s="21" t="s">
        <v>48</v>
      </c>
      <c r="D37" s="31"/>
      <c r="E37" s="31"/>
      <c r="F37" s="31"/>
      <c r="G37" s="31"/>
      <c r="H37" s="31"/>
      <c r="I37" s="31"/>
      <c r="J37" s="66"/>
    </row>
    <row r="38" spans="1:10" ht="28.8" x14ac:dyDescent="0.3">
      <c r="A38" s="65">
        <v>4.3</v>
      </c>
      <c r="B38" s="20" t="s">
        <v>49</v>
      </c>
      <c r="C38" s="21" t="s">
        <v>50</v>
      </c>
      <c r="D38" s="31"/>
      <c r="E38" s="31"/>
      <c r="F38" s="31"/>
      <c r="G38" s="31"/>
      <c r="H38" s="31"/>
      <c r="I38" s="31"/>
      <c r="J38" s="66"/>
    </row>
    <row r="39" spans="1:10" ht="43.2" x14ac:dyDescent="0.3">
      <c r="A39" s="65">
        <v>4.4000000000000004</v>
      </c>
      <c r="B39" s="20" t="s">
        <v>51</v>
      </c>
      <c r="C39" s="21" t="s">
        <v>52</v>
      </c>
      <c r="D39" s="31"/>
      <c r="E39" s="31"/>
      <c r="F39" s="31"/>
      <c r="G39" s="31"/>
      <c r="H39" s="31"/>
      <c r="I39" s="31"/>
      <c r="J39" s="66"/>
    </row>
    <row r="40" spans="1:10" ht="28.8" x14ac:dyDescent="0.3">
      <c r="A40" s="65">
        <v>4.5</v>
      </c>
      <c r="B40" s="20" t="s">
        <v>53</v>
      </c>
      <c r="C40" s="21" t="s">
        <v>54</v>
      </c>
      <c r="D40" s="31"/>
      <c r="E40" s="31"/>
      <c r="F40" s="31"/>
      <c r="G40" s="31"/>
      <c r="H40" s="31"/>
      <c r="I40" s="31"/>
      <c r="J40" s="66"/>
    </row>
    <row r="41" spans="1:10" ht="43.8" thickBot="1" x14ac:dyDescent="0.35">
      <c r="A41" s="67">
        <v>4.5</v>
      </c>
      <c r="B41" s="33" t="s">
        <v>55</v>
      </c>
      <c r="C41" s="34" t="s">
        <v>56</v>
      </c>
      <c r="D41" s="35"/>
      <c r="E41" s="35"/>
      <c r="F41" s="35"/>
      <c r="G41" s="35"/>
      <c r="H41" s="35"/>
      <c r="I41" s="35"/>
      <c r="J41" s="68"/>
    </row>
    <row r="42" spans="1:10" ht="18.600000000000001" thickBot="1" x14ac:dyDescent="0.4">
      <c r="A42" s="53">
        <v>5</v>
      </c>
      <c r="B42" s="97" t="s">
        <v>57</v>
      </c>
      <c r="C42" s="98"/>
      <c r="D42" s="44"/>
      <c r="E42" s="44"/>
      <c r="F42" s="44"/>
      <c r="G42" s="44"/>
      <c r="H42" s="44"/>
      <c r="I42" s="44"/>
      <c r="J42" s="54"/>
    </row>
    <row r="43" spans="1:10" ht="58.2" thickTop="1" x14ac:dyDescent="0.3">
      <c r="A43" s="63">
        <v>5.0999999999999996</v>
      </c>
      <c r="B43" s="48" t="s">
        <v>58</v>
      </c>
      <c r="C43" s="49" t="s">
        <v>59</v>
      </c>
      <c r="D43" s="47"/>
      <c r="E43" s="47"/>
      <c r="F43" s="47"/>
      <c r="G43" s="47"/>
      <c r="H43" s="47"/>
      <c r="I43" s="47"/>
      <c r="J43" s="64"/>
    </row>
    <row r="44" spans="1:10" ht="28.8" x14ac:dyDescent="0.3">
      <c r="A44" s="65">
        <v>5.2</v>
      </c>
      <c r="B44" s="20" t="s">
        <v>60</v>
      </c>
      <c r="C44" s="21" t="s">
        <v>61</v>
      </c>
      <c r="D44" s="31"/>
      <c r="E44" s="31"/>
      <c r="F44" s="31"/>
      <c r="G44" s="31"/>
      <c r="H44" s="31"/>
      <c r="I44" s="31"/>
      <c r="J44" s="66"/>
    </row>
    <row r="45" spans="1:10" ht="28.8" x14ac:dyDescent="0.3">
      <c r="A45" s="65">
        <v>5.3</v>
      </c>
      <c r="B45" s="20" t="s">
        <v>62</v>
      </c>
      <c r="C45" s="21" t="s">
        <v>63</v>
      </c>
      <c r="D45" s="31"/>
      <c r="E45" s="31"/>
      <c r="F45" s="31"/>
      <c r="G45" s="31"/>
      <c r="H45" s="31"/>
      <c r="I45" s="31"/>
      <c r="J45" s="66"/>
    </row>
    <row r="46" spans="1:10" ht="28.8" x14ac:dyDescent="0.3">
      <c r="A46" s="65">
        <v>5.4</v>
      </c>
      <c r="B46" s="20" t="s">
        <v>64</v>
      </c>
      <c r="C46" s="21" t="s">
        <v>65</v>
      </c>
      <c r="D46" s="31"/>
      <c r="E46" s="31"/>
      <c r="F46" s="31"/>
      <c r="G46" s="31"/>
      <c r="H46" s="31"/>
      <c r="I46" s="31"/>
      <c r="J46" s="66"/>
    </row>
    <row r="47" spans="1:10" ht="43.2" x14ac:dyDescent="0.3">
      <c r="A47" s="65">
        <v>5.5</v>
      </c>
      <c r="B47" s="20" t="s">
        <v>66</v>
      </c>
      <c r="C47" s="21" t="s">
        <v>67</v>
      </c>
      <c r="D47" s="31"/>
      <c r="E47" s="31"/>
      <c r="F47" s="31"/>
      <c r="G47" s="31"/>
      <c r="H47" s="31"/>
      <c r="I47" s="31"/>
      <c r="J47" s="66"/>
    </row>
    <row r="48" spans="1:10" ht="28.8" x14ac:dyDescent="0.3">
      <c r="A48" s="65">
        <v>5.6</v>
      </c>
      <c r="B48" s="20" t="s">
        <v>68</v>
      </c>
      <c r="C48" s="21" t="s">
        <v>69</v>
      </c>
      <c r="D48" s="31"/>
      <c r="E48" s="31"/>
      <c r="F48" s="31"/>
      <c r="G48" s="31"/>
      <c r="H48" s="31"/>
      <c r="I48" s="31"/>
      <c r="J48" s="66"/>
    </row>
    <row r="49" spans="1:10" ht="28.8" x14ac:dyDescent="0.3">
      <c r="A49" s="65">
        <v>5.7</v>
      </c>
      <c r="B49" s="20" t="s">
        <v>70</v>
      </c>
      <c r="C49" s="21" t="s">
        <v>71</v>
      </c>
      <c r="D49" s="31"/>
      <c r="E49" s="31"/>
      <c r="F49" s="31"/>
      <c r="G49" s="31"/>
      <c r="H49" s="31"/>
      <c r="I49" s="31"/>
      <c r="J49" s="66"/>
    </row>
    <row r="50" spans="1:10" ht="58.2" thickBot="1" x14ac:dyDescent="0.35">
      <c r="A50" s="67">
        <v>5.8</v>
      </c>
      <c r="B50" s="33" t="s">
        <v>72</v>
      </c>
      <c r="C50" s="34" t="s">
        <v>73</v>
      </c>
      <c r="D50" s="35"/>
      <c r="E50" s="35"/>
      <c r="F50" s="35"/>
      <c r="G50" s="35"/>
      <c r="H50" s="35"/>
      <c r="I50" s="35"/>
      <c r="J50" s="68"/>
    </row>
    <row r="51" spans="1:10" ht="18.600000000000001" thickBot="1" x14ac:dyDescent="0.4">
      <c r="A51" s="53">
        <v>6</v>
      </c>
      <c r="B51" s="97" t="s">
        <v>74</v>
      </c>
      <c r="C51" s="98"/>
      <c r="D51" s="44"/>
      <c r="E51" s="44"/>
      <c r="F51" s="44"/>
      <c r="G51" s="44"/>
      <c r="H51" s="44"/>
      <c r="I51" s="44"/>
      <c r="J51" s="54"/>
    </row>
    <row r="52" spans="1:10" ht="43.8" thickTop="1" x14ac:dyDescent="0.3">
      <c r="A52" s="57">
        <v>6.1</v>
      </c>
      <c r="B52" s="45" t="s">
        <v>120</v>
      </c>
      <c r="C52" s="46" t="s">
        <v>121</v>
      </c>
      <c r="D52" s="51"/>
      <c r="E52" s="51"/>
      <c r="F52" s="51"/>
      <c r="G52" s="51"/>
      <c r="H52" s="51"/>
      <c r="I52" s="51"/>
      <c r="J52" s="58"/>
    </row>
    <row r="53" spans="1:10" ht="43.2" x14ac:dyDescent="0.3">
      <c r="A53" s="59">
        <v>6.2</v>
      </c>
      <c r="B53" s="25" t="s">
        <v>75</v>
      </c>
      <c r="C53" s="26" t="s">
        <v>76</v>
      </c>
      <c r="D53" s="32"/>
      <c r="E53" s="32"/>
      <c r="F53" s="32"/>
      <c r="G53" s="32"/>
      <c r="H53" s="32"/>
      <c r="I53" s="32"/>
      <c r="J53" s="60"/>
    </row>
    <row r="54" spans="1:10" ht="43.2" x14ac:dyDescent="0.3">
      <c r="A54" s="59">
        <v>6.3</v>
      </c>
      <c r="B54" s="25" t="s">
        <v>122</v>
      </c>
      <c r="C54" s="26" t="s">
        <v>123</v>
      </c>
      <c r="D54" s="32"/>
      <c r="E54" s="32"/>
      <c r="F54" s="32"/>
      <c r="G54" s="32"/>
      <c r="H54" s="32"/>
      <c r="I54" s="32"/>
      <c r="J54" s="60"/>
    </row>
    <row r="55" spans="1:10" ht="28.8" x14ac:dyDescent="0.3">
      <c r="A55" s="65">
        <v>6.4</v>
      </c>
      <c r="B55" s="20" t="s">
        <v>83</v>
      </c>
      <c r="C55" s="21" t="s">
        <v>84</v>
      </c>
      <c r="D55" s="31"/>
      <c r="E55" s="31"/>
      <c r="F55" s="31"/>
      <c r="G55" s="31"/>
      <c r="H55" s="31"/>
      <c r="I55" s="31"/>
      <c r="J55" s="66"/>
    </row>
    <row r="56" spans="1:10" ht="28.8" x14ac:dyDescent="0.3">
      <c r="A56" s="65">
        <v>6.5</v>
      </c>
      <c r="B56" s="20" t="s">
        <v>81</v>
      </c>
      <c r="C56" s="21" t="s">
        <v>82</v>
      </c>
      <c r="D56" s="31"/>
      <c r="E56" s="31"/>
      <c r="F56" s="31"/>
      <c r="G56" s="31"/>
      <c r="H56" s="31"/>
      <c r="I56" s="31"/>
      <c r="J56" s="66"/>
    </row>
    <row r="57" spans="1:10" ht="28.8" x14ac:dyDescent="0.3">
      <c r="A57" s="59">
        <v>6.6</v>
      </c>
      <c r="B57" s="25" t="s">
        <v>77</v>
      </c>
      <c r="C57" s="26" t="s">
        <v>78</v>
      </c>
      <c r="D57" s="31"/>
      <c r="E57" s="31"/>
      <c r="F57" s="31"/>
      <c r="G57" s="31"/>
      <c r="H57" s="31"/>
      <c r="I57" s="31"/>
      <c r="J57" s="60"/>
    </row>
    <row r="58" spans="1:10" ht="29.4" thickBot="1" x14ac:dyDescent="0.35">
      <c r="A58" s="67">
        <v>6.7</v>
      </c>
      <c r="B58" s="33" t="s">
        <v>79</v>
      </c>
      <c r="C58" s="34" t="s">
        <v>80</v>
      </c>
      <c r="D58" s="35"/>
      <c r="E58" s="35"/>
      <c r="F58" s="35"/>
      <c r="G58" s="35"/>
      <c r="H58" s="35"/>
      <c r="I58" s="35"/>
      <c r="J58" s="68"/>
    </row>
    <row r="59" spans="1:10" ht="18.600000000000001" thickBot="1" x14ac:dyDescent="0.4">
      <c r="A59" s="53">
        <v>7</v>
      </c>
      <c r="B59" s="97" t="s">
        <v>86</v>
      </c>
      <c r="C59" s="98"/>
      <c r="D59" s="44"/>
      <c r="E59" s="44"/>
      <c r="F59" s="44"/>
      <c r="G59" s="44"/>
      <c r="H59" s="44"/>
      <c r="I59" s="44"/>
      <c r="J59" s="54"/>
    </row>
    <row r="60" spans="1:10" ht="43.8" thickTop="1" x14ac:dyDescent="0.3">
      <c r="A60" s="63">
        <v>7.1</v>
      </c>
      <c r="B60" s="52" t="s">
        <v>87</v>
      </c>
      <c r="C60" s="49" t="s">
        <v>88</v>
      </c>
      <c r="D60" s="47"/>
      <c r="E60" s="47"/>
      <c r="F60" s="47"/>
      <c r="G60" s="47"/>
      <c r="H60" s="47"/>
      <c r="I60" s="47"/>
      <c r="J60" s="64"/>
    </row>
    <row r="61" spans="1:10" ht="28.8" x14ac:dyDescent="0.3">
      <c r="A61" s="65">
        <v>7.2</v>
      </c>
      <c r="B61" s="22" t="s">
        <v>89</v>
      </c>
      <c r="C61" s="21" t="s">
        <v>90</v>
      </c>
      <c r="D61" s="31"/>
      <c r="E61" s="31"/>
      <c r="F61" s="31"/>
      <c r="G61" s="31"/>
      <c r="H61" s="31"/>
      <c r="I61" s="31"/>
      <c r="J61" s="66"/>
    </row>
    <row r="62" spans="1:10" ht="43.2" x14ac:dyDescent="0.3">
      <c r="A62" s="65">
        <v>7.3</v>
      </c>
      <c r="B62" s="22" t="s">
        <v>91</v>
      </c>
      <c r="C62" s="21" t="s">
        <v>92</v>
      </c>
      <c r="D62" s="31"/>
      <c r="E62" s="31"/>
      <c r="F62" s="31"/>
      <c r="G62" s="31"/>
      <c r="H62" s="31"/>
      <c r="I62" s="31"/>
      <c r="J62" s="66"/>
    </row>
    <row r="63" spans="1:10" ht="43.2" x14ac:dyDescent="0.3">
      <c r="A63" s="65">
        <v>7.4</v>
      </c>
      <c r="B63" s="22" t="s">
        <v>93</v>
      </c>
      <c r="C63" s="21" t="s">
        <v>94</v>
      </c>
      <c r="D63" s="31"/>
      <c r="E63" s="31"/>
      <c r="F63" s="31"/>
      <c r="G63" s="31"/>
      <c r="H63" s="31"/>
      <c r="I63" s="31"/>
      <c r="J63" s="66"/>
    </row>
    <row r="64" spans="1:10" ht="43.8" thickBot="1" x14ac:dyDescent="0.35">
      <c r="A64" s="67">
        <v>7.5</v>
      </c>
      <c r="B64" s="36" t="s">
        <v>95</v>
      </c>
      <c r="C64" s="34" t="s">
        <v>96</v>
      </c>
      <c r="D64" s="35"/>
      <c r="E64" s="35"/>
      <c r="F64" s="35"/>
      <c r="G64" s="35"/>
      <c r="H64" s="35"/>
      <c r="I64" s="35"/>
      <c r="J64" s="68"/>
    </row>
    <row r="65" spans="1:10" ht="18.600000000000001" thickBot="1" x14ac:dyDescent="0.4">
      <c r="A65" s="53">
        <v>8</v>
      </c>
      <c r="B65" s="97" t="s">
        <v>97</v>
      </c>
      <c r="C65" s="98"/>
      <c r="D65" s="44"/>
      <c r="E65" s="44"/>
      <c r="F65" s="44"/>
      <c r="G65" s="44"/>
      <c r="H65" s="44"/>
      <c r="I65" s="44"/>
      <c r="J65" s="54"/>
    </row>
    <row r="66" spans="1:10" ht="43.8" thickTop="1" x14ac:dyDescent="0.3">
      <c r="A66" s="63">
        <v>8.1</v>
      </c>
      <c r="B66" s="48" t="s">
        <v>98</v>
      </c>
      <c r="C66" s="49" t="s">
        <v>99</v>
      </c>
      <c r="D66" s="47"/>
      <c r="E66" s="47"/>
      <c r="F66" s="47"/>
      <c r="G66" s="47"/>
      <c r="H66" s="47"/>
      <c r="I66" s="47"/>
      <c r="J66" s="64"/>
    </row>
    <row r="67" spans="1:10" ht="72" x14ac:dyDescent="0.3">
      <c r="A67" s="65">
        <v>8.1999999999999993</v>
      </c>
      <c r="B67" s="20" t="s">
        <v>100</v>
      </c>
      <c r="C67" s="21" t="s">
        <v>101</v>
      </c>
      <c r="D67" s="31"/>
      <c r="E67" s="31"/>
      <c r="F67" s="31"/>
      <c r="G67" s="31"/>
      <c r="H67" s="31"/>
      <c r="I67" s="31"/>
      <c r="J67" s="66"/>
    </row>
    <row r="68" spans="1:10" ht="43.8" thickBot="1" x14ac:dyDescent="0.35">
      <c r="A68" s="67">
        <v>8.3000000000000007</v>
      </c>
      <c r="B68" s="33" t="s">
        <v>102</v>
      </c>
      <c r="C68" s="34" t="s">
        <v>103</v>
      </c>
      <c r="D68" s="35"/>
      <c r="E68" s="35"/>
      <c r="F68" s="35"/>
      <c r="G68" s="35"/>
      <c r="H68" s="35"/>
      <c r="I68" s="35"/>
      <c r="J68" s="68"/>
    </row>
    <row r="69" spans="1:10" ht="18.600000000000001" thickBot="1" x14ac:dyDescent="0.4">
      <c r="A69" s="53">
        <v>9</v>
      </c>
      <c r="B69" s="97" t="s">
        <v>106</v>
      </c>
      <c r="C69" s="98"/>
      <c r="D69" s="44"/>
      <c r="E69" s="44"/>
      <c r="F69" s="44"/>
      <c r="G69" s="44"/>
      <c r="H69" s="44"/>
      <c r="I69" s="44"/>
      <c r="J69" s="54"/>
    </row>
    <row r="70" spans="1:10" ht="29.4" thickTop="1" x14ac:dyDescent="0.3">
      <c r="A70" s="63">
        <v>9.1</v>
      </c>
      <c r="B70" s="48" t="s">
        <v>107</v>
      </c>
      <c r="C70" s="49" t="s">
        <v>108</v>
      </c>
      <c r="D70" s="47"/>
      <c r="E70" s="47"/>
      <c r="F70" s="47"/>
      <c r="G70" s="47"/>
      <c r="H70" s="47"/>
      <c r="I70" s="47"/>
      <c r="J70" s="64"/>
    </row>
    <row r="71" spans="1:10" ht="28.8" x14ac:dyDescent="0.3">
      <c r="A71" s="65">
        <v>9.1999999999999993</v>
      </c>
      <c r="B71" s="20" t="s">
        <v>113</v>
      </c>
      <c r="C71" s="21" t="s">
        <v>114</v>
      </c>
      <c r="D71" s="31"/>
      <c r="E71" s="31"/>
      <c r="F71" s="31"/>
      <c r="G71" s="31"/>
      <c r="H71" s="31"/>
      <c r="I71" s="31"/>
      <c r="J71" s="66"/>
    </row>
    <row r="72" spans="1:10" ht="28.8" x14ac:dyDescent="0.3">
      <c r="A72" s="65">
        <v>9.3000000000000007</v>
      </c>
      <c r="B72" s="20" t="s">
        <v>111</v>
      </c>
      <c r="C72" s="21" t="s">
        <v>112</v>
      </c>
      <c r="D72" s="31"/>
      <c r="E72" s="31"/>
      <c r="F72" s="31"/>
      <c r="G72" s="31"/>
      <c r="H72" s="31"/>
      <c r="I72" s="31"/>
      <c r="J72" s="66"/>
    </row>
    <row r="73" spans="1:10" ht="29.4" thickBot="1" x14ac:dyDescent="0.35">
      <c r="A73" s="67">
        <v>9.4</v>
      </c>
      <c r="B73" s="33" t="s">
        <v>109</v>
      </c>
      <c r="C73" s="34" t="s">
        <v>110</v>
      </c>
      <c r="D73" s="35"/>
      <c r="E73" s="35"/>
      <c r="F73" s="35"/>
      <c r="G73" s="35"/>
      <c r="H73" s="35"/>
      <c r="I73" s="35"/>
      <c r="J73" s="68"/>
    </row>
    <row r="74" spans="1:10" ht="18.600000000000001" thickBot="1" x14ac:dyDescent="0.4">
      <c r="A74" s="53">
        <v>10</v>
      </c>
      <c r="B74" s="97" t="s">
        <v>145</v>
      </c>
      <c r="C74" s="98"/>
      <c r="D74" s="44"/>
      <c r="E74" s="44"/>
      <c r="F74" s="44"/>
      <c r="G74" s="44"/>
      <c r="H74" s="44"/>
      <c r="I74" s="44"/>
      <c r="J74" s="54"/>
    </row>
    <row r="75" spans="1:10" ht="58.2" thickTop="1" x14ac:dyDescent="0.3">
      <c r="A75" s="59">
        <v>10.1</v>
      </c>
      <c r="B75" s="25" t="s">
        <v>20</v>
      </c>
      <c r="C75" s="26" t="s">
        <v>21</v>
      </c>
      <c r="D75" s="23"/>
      <c r="E75" s="23"/>
      <c r="F75" s="23"/>
      <c r="G75" s="23"/>
      <c r="H75" s="23"/>
      <c r="I75" s="23"/>
      <c r="J75" s="60"/>
    </row>
    <row r="76" spans="1:10" ht="57.6" x14ac:dyDescent="0.3">
      <c r="A76" s="59">
        <v>10.199999999999999</v>
      </c>
      <c r="B76" s="25" t="s">
        <v>24</v>
      </c>
      <c r="C76" s="26" t="s">
        <v>25</v>
      </c>
      <c r="D76" s="23"/>
      <c r="E76" s="23"/>
      <c r="F76" s="23"/>
      <c r="G76" s="23"/>
      <c r="H76" s="23"/>
      <c r="I76" s="23"/>
      <c r="J76" s="60"/>
    </row>
    <row r="77" spans="1:10" ht="43.2" x14ac:dyDescent="0.3">
      <c r="A77" s="59">
        <v>10.3</v>
      </c>
      <c r="B77" s="25" t="s">
        <v>26</v>
      </c>
      <c r="C77" s="26" t="s">
        <v>27</v>
      </c>
      <c r="D77" s="23"/>
      <c r="E77" s="23"/>
      <c r="F77" s="23"/>
      <c r="G77" s="23"/>
      <c r="H77" s="23"/>
      <c r="I77" s="23"/>
      <c r="J77" s="60"/>
    </row>
    <row r="78" spans="1:10" ht="72" x14ac:dyDescent="0.3">
      <c r="A78" s="59">
        <v>10.4</v>
      </c>
      <c r="B78" s="25" t="s">
        <v>36</v>
      </c>
      <c r="C78" s="26" t="s">
        <v>37</v>
      </c>
      <c r="D78" s="23"/>
      <c r="E78" s="23"/>
      <c r="F78" s="23"/>
      <c r="G78" s="23"/>
      <c r="H78" s="23"/>
      <c r="I78" s="23"/>
      <c r="J78" s="60"/>
    </row>
    <row r="79" spans="1:10" ht="43.2" x14ac:dyDescent="0.3">
      <c r="A79" s="59">
        <v>10.5</v>
      </c>
      <c r="B79" s="25" t="s">
        <v>43</v>
      </c>
      <c r="C79" s="26" t="s">
        <v>44</v>
      </c>
      <c r="D79" s="23"/>
      <c r="E79" s="23"/>
      <c r="F79" s="23"/>
      <c r="G79" s="23"/>
      <c r="H79" s="23"/>
      <c r="I79" s="23"/>
      <c r="J79" s="60"/>
    </row>
    <row r="80" spans="1:10" ht="28.8" x14ac:dyDescent="0.3">
      <c r="A80" s="59">
        <v>10.6</v>
      </c>
      <c r="B80" s="25" t="s">
        <v>85</v>
      </c>
      <c r="C80" s="26" t="s">
        <v>140</v>
      </c>
      <c r="D80" s="23"/>
      <c r="E80" s="23"/>
      <c r="F80" s="23"/>
      <c r="G80" s="23"/>
      <c r="H80" s="23"/>
      <c r="I80" s="23"/>
      <c r="J80" s="60"/>
    </row>
    <row r="81" spans="1:10" ht="29.4" thickBot="1" x14ac:dyDescent="0.35">
      <c r="A81" s="61">
        <v>10.7</v>
      </c>
      <c r="B81" s="37" t="s">
        <v>104</v>
      </c>
      <c r="C81" s="38" t="s">
        <v>105</v>
      </c>
      <c r="D81" s="39"/>
      <c r="E81" s="39"/>
      <c r="F81" s="39"/>
      <c r="G81" s="39"/>
      <c r="H81" s="39"/>
      <c r="I81" s="39"/>
      <c r="J81" s="62"/>
    </row>
    <row r="82" spans="1:10" x14ac:dyDescent="0.3">
      <c r="C82" s="24" t="s">
        <v>13</v>
      </c>
      <c r="D82" s="50">
        <f>ROWS(D17:D81)-COUNTBLANK(D17:D81)</f>
        <v>0</v>
      </c>
      <c r="E82" s="50">
        <f t="shared" ref="E82:I82" si="0">ROWS(E17:E81)-COUNTBLANK(E17:E81)</f>
        <v>0</v>
      </c>
      <c r="F82" s="50">
        <f t="shared" si="0"/>
        <v>0</v>
      </c>
      <c r="G82" s="50">
        <f t="shared" si="0"/>
        <v>0</v>
      </c>
      <c r="H82" s="50">
        <f t="shared" si="0"/>
        <v>0</v>
      </c>
      <c r="I82" s="50">
        <f t="shared" si="0"/>
        <v>0</v>
      </c>
    </row>
    <row r="83" spans="1:10" x14ac:dyDescent="0.3">
      <c r="C83" s="24" t="s">
        <v>116</v>
      </c>
      <c r="D83" s="19">
        <f>D82*1</f>
        <v>0</v>
      </c>
      <c r="E83" s="19">
        <f>E82*2</f>
        <v>0</v>
      </c>
      <c r="F83" s="19">
        <f>F82*3</f>
        <v>0</v>
      </c>
      <c r="G83" s="19">
        <f>G82*4</f>
        <v>0</v>
      </c>
      <c r="H83" s="19">
        <f>+H82*5</f>
        <v>0</v>
      </c>
      <c r="I83" s="19">
        <f>+I82*5</f>
        <v>0</v>
      </c>
    </row>
    <row r="84" spans="1:10" x14ac:dyDescent="0.3">
      <c r="C84" s="24" t="s">
        <v>117</v>
      </c>
      <c r="D84" s="95">
        <f>SUM(D83:I83)</f>
        <v>0</v>
      </c>
      <c r="E84" s="95"/>
      <c r="F84" s="95"/>
      <c r="G84" s="95"/>
      <c r="H84" s="95"/>
      <c r="I84" s="95"/>
    </row>
    <row r="85" spans="1:10" x14ac:dyDescent="0.3">
      <c r="C85" s="24" t="s">
        <v>118</v>
      </c>
      <c r="D85" s="95">
        <f>SUM(56*5)</f>
        <v>280</v>
      </c>
      <c r="E85" s="95"/>
      <c r="F85" s="95"/>
      <c r="G85" s="95"/>
      <c r="H85" s="95"/>
      <c r="I85" s="95"/>
    </row>
    <row r="86" spans="1:10" ht="18" x14ac:dyDescent="0.35">
      <c r="C86" s="24" t="s">
        <v>119</v>
      </c>
      <c r="D86" s="96">
        <f>SUM(D84/D85)</f>
        <v>0</v>
      </c>
      <c r="E86" s="96"/>
      <c r="F86" s="96"/>
      <c r="G86" s="96"/>
      <c r="H86" s="96"/>
      <c r="I86" s="96"/>
    </row>
  </sheetData>
  <mergeCells count="15">
    <mergeCell ref="A10:J11"/>
    <mergeCell ref="D84:I84"/>
    <mergeCell ref="D85:I85"/>
    <mergeCell ref="D86:I86"/>
    <mergeCell ref="B16:C16"/>
    <mergeCell ref="B18:C18"/>
    <mergeCell ref="B25:C25"/>
    <mergeCell ref="B35:C35"/>
    <mergeCell ref="B42:C42"/>
    <mergeCell ref="B51:C51"/>
    <mergeCell ref="B59:C59"/>
    <mergeCell ref="B65:C65"/>
    <mergeCell ref="B69:C69"/>
    <mergeCell ref="D14:I14"/>
    <mergeCell ref="B74:C74"/>
  </mergeCells>
  <pageMargins left="0.25" right="0.25" top="0.5" bottom="0.5" header="0.3" footer="0.3"/>
  <pageSetup scale="61" fitToHeight="10" orientation="portrait" r:id="rId1"/>
  <headerFooter>
    <oddFooter>&amp;RPage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2017 Risk Assessment</vt:lpstr>
      <vt:lpstr>'2017 Risk Assessment'!Print_Titles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Binsley, Michael</dc:creator>
  <cp:lastModifiedBy>Haynes, Victoria</cp:lastModifiedBy>
  <cp:lastPrinted>2017-01-26T19:00:58Z</cp:lastPrinted>
  <dcterms:created xsi:type="dcterms:W3CDTF">2016-07-25T17:41:00Z</dcterms:created>
  <dcterms:modified xsi:type="dcterms:W3CDTF">2017-08-01T21:38:50Z</dcterms:modified>
</cp:coreProperties>
</file>